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07"/>
  <workbookPr codeName="ThisWorkbook" defaultThemeVersion="124226"/>
  <xr:revisionPtr revIDLastSave="0" documentId="8_{49269585-3EA7-4A43-919B-061E92B4DF81}" xr6:coauthVersionLast="47" xr6:coauthVersionMax="47" xr10:uidLastSave="{00000000-0000-0000-0000-000000000000}"/>
  <bookViews>
    <workbookView xWindow="600" yWindow="75" windowWidth="14115" windowHeight="8475" tabRatio="827" xr2:uid="{00000000-000D-0000-FFFF-FFFF00000000}"/>
  </bookViews>
  <sheets>
    <sheet name="RESUMEN MATERIALES" sheetId="21305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2" i="21305" l="1"/>
  <c r="J91" i="21305" s="1"/>
  <c r="I89" i="21305"/>
  <c r="I88" i="21305"/>
  <c r="I85" i="21305"/>
  <c r="I84" i="21305"/>
  <c r="I83" i="21305"/>
  <c r="I80" i="21305"/>
  <c r="I79" i="21305"/>
  <c r="J78" i="21305" s="1"/>
  <c r="I76" i="21305"/>
  <c r="I75" i="21305"/>
  <c r="I74" i="21305"/>
  <c r="I73" i="21305"/>
  <c r="I72" i="21305"/>
  <c r="I71" i="21305"/>
  <c r="I70" i="21305"/>
  <c r="I67" i="21305"/>
  <c r="I66" i="21305"/>
  <c r="I65" i="21305"/>
  <c r="I62" i="21305"/>
  <c r="I61" i="21305"/>
  <c r="I60" i="21305"/>
  <c r="I59" i="21305"/>
  <c r="I58" i="21305"/>
  <c r="I55" i="21305"/>
  <c r="I54" i="21305"/>
  <c r="I53" i="21305"/>
  <c r="I50" i="21305"/>
  <c r="J49" i="21305" s="1"/>
  <c r="I47" i="21305"/>
  <c r="I46" i="21305"/>
  <c r="I43" i="21305"/>
  <c r="I42" i="21305"/>
  <c r="I41" i="21305"/>
  <c r="I40" i="21305"/>
  <c r="I39" i="21305"/>
  <c r="I36" i="21305"/>
  <c r="I35" i="21305"/>
  <c r="I32" i="21305"/>
  <c r="I31" i="21305"/>
  <c r="I30" i="21305"/>
  <c r="I29" i="21305"/>
  <c r="I28" i="21305"/>
  <c r="I25" i="21305"/>
  <c r="J24" i="21305" s="1"/>
  <c r="I22" i="21305"/>
  <c r="J21" i="21305" s="1"/>
  <c r="I19" i="21305"/>
  <c r="I18" i="21305"/>
  <c r="I17" i="21305"/>
  <c r="I14" i="21305"/>
  <c r="J13" i="21305" s="1"/>
  <c r="J52" i="21305" l="1"/>
  <c r="J16" i="21305"/>
  <c r="J34" i="21305"/>
  <c r="J27" i="21305"/>
  <c r="J82" i="21305"/>
  <c r="J64" i="21305"/>
  <c r="J69" i="21305"/>
  <c r="J87" i="21305"/>
  <c r="J57" i="21305"/>
  <c r="J38" i="21305"/>
  <c r="J45" i="21305"/>
  <c r="J95" i="21305" l="1"/>
  <c r="I99" i="21305" s="1"/>
  <c r="I100" i="21305" s="1"/>
  <c r="I101" i="21305" s="1"/>
</calcChain>
</file>

<file path=xl/sharedStrings.xml><?xml version="1.0" encoding="utf-8"?>
<sst xmlns="http://schemas.openxmlformats.org/spreadsheetml/2006/main" count="267" uniqueCount="119">
  <si>
    <t>INSTITUTO de DESARROLLO INDUSTRIAL, TECNOLOGICO y de SERVICIOS</t>
  </si>
  <si>
    <t>PLANILLA COTIZACIÓN MATERIALES</t>
  </si>
  <si>
    <t>REMODELACION OFICINA SENASA Y SANITARIOS</t>
  </si>
  <si>
    <t>Nombre Empresa</t>
  </si>
  <si>
    <t>Logo Empresa</t>
  </si>
  <si>
    <t xml:space="preserve">OBRA:     </t>
  </si>
  <si>
    <t>REMODELACION OFICINA</t>
  </si>
  <si>
    <t>FECHA PRESUP</t>
  </si>
  <si>
    <r>
      <rPr>
        <b/>
        <sz val="18"/>
        <color indexed="10"/>
        <rFont val="Arial"/>
        <family val="2"/>
      </rPr>
      <t xml:space="preserve">xx </t>
    </r>
    <r>
      <rPr>
        <b/>
        <sz val="18"/>
        <color indexed="12"/>
        <rFont val="Arial"/>
        <family val="2"/>
      </rPr>
      <t xml:space="preserve">/ </t>
    </r>
    <r>
      <rPr>
        <b/>
        <sz val="18"/>
        <color indexed="10"/>
        <rFont val="Arial"/>
        <family val="2"/>
      </rPr>
      <t xml:space="preserve">xx </t>
    </r>
    <r>
      <rPr>
        <b/>
        <sz val="18"/>
        <color indexed="12"/>
        <rFont val="Arial"/>
        <family val="2"/>
      </rPr>
      <t>/ 2022</t>
    </r>
  </si>
  <si>
    <t xml:space="preserve">MODULOS: </t>
  </si>
  <si>
    <t>MATERIALES . PUESTOS en OBRA . Incluye Flete</t>
  </si>
  <si>
    <t>Marca</t>
  </si>
  <si>
    <t>DESCRIPCION</t>
  </si>
  <si>
    <t>Unidad</t>
  </si>
  <si>
    <t>Cantidad</t>
  </si>
  <si>
    <t>PRECIO UNITARIO</t>
  </si>
  <si>
    <t>PRECIO SUBTOTAL</t>
  </si>
  <si>
    <t>TOTAL ITEM</t>
  </si>
  <si>
    <t>01</t>
  </si>
  <si>
    <t>Aislantes</t>
  </si>
  <si>
    <t>Pintura asfáltica</t>
  </si>
  <si>
    <t>x18 lts</t>
  </si>
  <si>
    <t>02</t>
  </si>
  <si>
    <t>Agregados Pétreos</t>
  </si>
  <si>
    <t xml:space="preserve">Arena fina </t>
  </si>
  <si>
    <t>m3</t>
  </si>
  <si>
    <t xml:space="preserve">Arena gruesa </t>
  </si>
  <si>
    <t>03</t>
  </si>
  <si>
    <t>Ripio</t>
  </si>
  <si>
    <t>Cal</t>
  </si>
  <si>
    <t>Hidratada, 25 kg</t>
  </si>
  <si>
    <t>bolsas</t>
  </si>
  <si>
    <t>04</t>
  </si>
  <si>
    <t>Cemento</t>
  </si>
  <si>
    <t>Común x 50 kg</t>
  </si>
  <si>
    <t>05</t>
  </si>
  <si>
    <t>Hierro de Construcción</t>
  </si>
  <si>
    <r>
      <t xml:space="preserve">Malla soldada 15 x 15 cm </t>
    </r>
    <r>
      <rPr>
        <sz val="10"/>
        <rFont val="Symbol"/>
        <family val="1"/>
        <charset val="2"/>
      </rPr>
      <t>f</t>
    </r>
    <r>
      <rPr>
        <sz val="10"/>
        <rFont val="Arial"/>
      </rPr>
      <t xml:space="preserve"> 6 mm (2,40x6,00m)</t>
    </r>
  </si>
  <si>
    <t>un</t>
  </si>
  <si>
    <t xml:space="preserve">6,0 mm </t>
  </si>
  <si>
    <t>barras</t>
  </si>
  <si>
    <t xml:space="preserve">8,0 mm </t>
  </si>
  <si>
    <t xml:space="preserve">10 mm </t>
  </si>
  <si>
    <t>16 mm Liso</t>
  </si>
  <si>
    <t>06</t>
  </si>
  <si>
    <t>Hormigón Elaborado</t>
  </si>
  <si>
    <t>H-21</t>
  </si>
  <si>
    <t>Bases</t>
  </si>
  <si>
    <t>Contrapiso Control de Cargas</t>
  </si>
  <si>
    <t>07</t>
  </si>
  <si>
    <t xml:space="preserve">Pintura </t>
  </si>
  <si>
    <t>látex blanco para muros y cielorraso</t>
  </si>
  <si>
    <t>lts</t>
  </si>
  <si>
    <t>Sellador</t>
  </si>
  <si>
    <t>Antióxido</t>
  </si>
  <si>
    <t>Esmalte sintético cielorraso machimbre (color blanco)</t>
  </si>
  <si>
    <t>Esmalte sintético estructura metálica (color gris)</t>
  </si>
  <si>
    <t>08</t>
  </si>
  <si>
    <t>Chapas</t>
  </si>
  <si>
    <t>Sinusoidal Nº 25</t>
  </si>
  <si>
    <t>m2</t>
  </si>
  <si>
    <t>Chapa 1/8"</t>
  </si>
  <si>
    <t>09</t>
  </si>
  <si>
    <t>Maderas</t>
  </si>
  <si>
    <t>(1,22x2,44)</t>
  </si>
  <si>
    <t>Fenólico 18 mm (una cara buena)</t>
  </si>
  <si>
    <t>10</t>
  </si>
  <si>
    <t>Perfiles</t>
  </si>
  <si>
    <t>(x 6 m)</t>
  </si>
  <si>
    <t>PNC 100x45x15x2,00</t>
  </si>
  <si>
    <t>PNC 200x70x25x3,2</t>
  </si>
  <si>
    <t>PNC 180x70x20x2,50</t>
  </si>
  <si>
    <t>11</t>
  </si>
  <si>
    <t>Pisos y Revestimientos</t>
  </si>
  <si>
    <t>San Lorenzo / Cerro Negro</t>
  </si>
  <si>
    <t>Piso Porcelanatto gris 58x58 cm</t>
  </si>
  <si>
    <t xml:space="preserve">Revestimiento cerámico paredes blanco 33x45 cm </t>
  </si>
  <si>
    <t xml:space="preserve">Revestimiento mesadas porcelanatto 30x60 </t>
  </si>
  <si>
    <t>KLAUKOL / WEBER</t>
  </si>
  <si>
    <t>Pastina</t>
  </si>
  <si>
    <t>kg</t>
  </si>
  <si>
    <t>Pegamento x 30 kg (para porcelanatto)</t>
  </si>
  <si>
    <t>12</t>
  </si>
  <si>
    <t>Carpintería</t>
  </si>
  <si>
    <t>Ventana de Aluminio corrediza de 2 hojas con reja 1,20x1,10m (color blanca)</t>
  </si>
  <si>
    <t>Ventana de Aluminio corrediza de 2 hojas con reja 1,20x0,90m (color blanca)</t>
  </si>
  <si>
    <t>Puerta doble de Aluminio 1,90x1,90m con reja</t>
  </si>
  <si>
    <t>13</t>
  </si>
  <si>
    <t>Artefactos y Accesorios Ferrum Andina</t>
  </si>
  <si>
    <t>Ferrum</t>
  </si>
  <si>
    <t>Inodoro con Mochila. Modelo ANDINA</t>
  </si>
  <si>
    <t>Tapas para Inodoros de Madera Laqueada</t>
  </si>
  <si>
    <t>Lavatorio con pie . Modelo Andina</t>
  </si>
  <si>
    <t>Mi Pileta</t>
  </si>
  <si>
    <t>Bacha Simple AISI 403e 52x32x19 (Lavoratorio)</t>
  </si>
  <si>
    <t>Jaboneras  (de pegar) de Porcelana.</t>
  </si>
  <si>
    <t>Portarrollos (de pegar) de Porcelana</t>
  </si>
  <si>
    <t>Perchas (para atornillar)</t>
  </si>
  <si>
    <t>14</t>
  </si>
  <si>
    <t xml:space="preserve"> FV Allegro</t>
  </si>
  <si>
    <t>FV</t>
  </si>
  <si>
    <t>Monocomando para bachas Lavoratorio FV Arizona</t>
  </si>
  <si>
    <t>Juego Lavatorio FV Allegro</t>
  </si>
  <si>
    <t>15</t>
  </si>
  <si>
    <t>Artefactos de Iluminación</t>
  </si>
  <si>
    <t>Policarbonato 2x27w Led</t>
  </si>
  <si>
    <t>Policarbonato 2x27w Led (estanco)</t>
  </si>
  <si>
    <t>Cartel autónomo salida de Emergencia</t>
  </si>
  <si>
    <t>16</t>
  </si>
  <si>
    <t>VARIOS</t>
  </si>
  <si>
    <t>Perfil J de aluminio</t>
  </si>
  <si>
    <t>Canaleta PVC  y bajada (x 6 m) con embudo y soportería</t>
  </si>
  <si>
    <t>FLETE</t>
  </si>
  <si>
    <t>Entrega de Materiales en Obra.</t>
  </si>
  <si>
    <t xml:space="preserve">SON PESOS: </t>
  </si>
  <si>
    <t xml:space="preserve">T O T A L   C O S T O   </t>
  </si>
  <si>
    <t xml:space="preserve">MONTO </t>
  </si>
  <si>
    <t>IVA</t>
  </si>
  <si>
    <t>COSTO C/ IVA INCL.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</si>
</sst>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_-* #,##0.00\ _P_t_s_-;\-* #,##0.00\ _P_t_s_-;_-* &quot;-&quot;??\ _P_t_s_-;_-@_-"/>
    <numFmt numFmtId="166" formatCode="_ &quot;$&quot;\ * #,##0.00_ ;_ &quot;$&quot;\ * \-#,##0.00_ ;_ &quot;$&quot;\ * &quot;-&quot;??_ ;_ @_ "/>
    <numFmt numFmtId="167" formatCode="[$$-2C0A]\ #,##0.00;\-[$$-2C0A]\ #,##0.00"/>
    <numFmt numFmtId="168" formatCode="&quot;$&quot;\ #,##0.00"/>
  </numFmts>
  <fonts count="2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Symbol"/>
      <family val="1"/>
      <charset val="2"/>
    </font>
    <font>
      <b/>
      <sz val="12"/>
      <name val="Arial"/>
      <family val="2"/>
    </font>
    <font>
      <sz val="10"/>
      <name val="Arial"/>
    </font>
    <font>
      <sz val="6.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6"/>
      <color rgb="FF0000CC"/>
      <name val="Arial"/>
      <family val="2"/>
    </font>
    <font>
      <b/>
      <sz val="16"/>
      <name val="Arial"/>
      <family val="2"/>
    </font>
    <font>
      <b/>
      <sz val="18"/>
      <color rgb="FF0000FF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6"/>
      <color indexed="9"/>
      <name val="Arial"/>
      <family val="2"/>
    </font>
    <font>
      <b/>
      <sz val="20"/>
      <color rgb="FF000099"/>
      <name val="Arial"/>
      <family val="2"/>
    </font>
    <font>
      <b/>
      <sz val="18"/>
      <color rgb="FFFF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</cellStyleXfs>
  <cellXfs count="12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3" borderId="0" xfId="2" applyFill="1"/>
    <xf numFmtId="49" fontId="2" fillId="3" borderId="11" xfId="2" applyNumberFormat="1" applyFill="1" applyBorder="1" applyAlignment="1"/>
    <xf numFmtId="0" fontId="2" fillId="3" borderId="13" xfId="2" applyFill="1" applyBorder="1" applyAlignment="1"/>
    <xf numFmtId="0" fontId="2" fillId="3" borderId="17" xfId="2" applyFill="1" applyBorder="1" applyAlignment="1"/>
    <xf numFmtId="0" fontId="2" fillId="3" borderId="0" xfId="2" applyFill="1" applyAlignment="1">
      <alignment vertical="center"/>
    </xf>
    <xf numFmtId="0" fontId="2" fillId="3" borderId="7" xfId="2" applyFill="1" applyBorder="1" applyAlignment="1"/>
    <xf numFmtId="0" fontId="2" fillId="3" borderId="4" xfId="2" applyFill="1" applyBorder="1" applyAlignment="1"/>
    <xf numFmtId="0" fontId="2" fillId="3" borderId="18" xfId="2" applyFill="1" applyBorder="1" applyAlignment="1"/>
    <xf numFmtId="0" fontId="2" fillId="3" borderId="14" xfId="2" applyFill="1" applyBorder="1" applyAlignment="1"/>
    <xf numFmtId="0" fontId="2" fillId="3" borderId="10" xfId="2" applyFill="1" applyBorder="1" applyAlignment="1"/>
    <xf numFmtId="0" fontId="2" fillId="3" borderId="20" xfId="2" applyFill="1" applyBorder="1" applyAlignment="1"/>
    <xf numFmtId="49" fontId="7" fillId="3" borderId="0" xfId="2" applyNumberFormat="1" applyFont="1" applyFill="1" applyBorder="1" applyAlignment="1">
      <alignment horizontal="left"/>
    </xf>
    <xf numFmtId="49" fontId="7" fillId="3" borderId="0" xfId="2" applyNumberFormat="1" applyFont="1" applyFill="1" applyBorder="1" applyAlignment="1">
      <alignment horizontal="right"/>
    </xf>
    <xf numFmtId="0" fontId="2" fillId="3" borderId="0" xfId="2" applyFill="1" applyBorder="1" applyAlignment="1">
      <alignment wrapText="1"/>
    </xf>
    <xf numFmtId="0" fontId="2" fillId="3" borderId="0" xfId="2" applyFill="1" applyBorder="1" applyAlignment="1"/>
    <xf numFmtId="0" fontId="8" fillId="3" borderId="0" xfId="2" applyFont="1" applyFill="1"/>
    <xf numFmtId="0" fontId="8" fillId="3" borderId="0" xfId="2" applyFont="1" applyFill="1" applyAlignment="1">
      <alignment vertical="center"/>
    </xf>
    <xf numFmtId="49" fontId="9" fillId="3" borderId="6" xfId="3" applyNumberFormat="1" applyFont="1" applyFill="1" applyBorder="1" applyAlignment="1">
      <alignment horizontal="left" vertical="center"/>
    </xf>
    <xf numFmtId="49" fontId="9" fillId="3" borderId="15" xfId="3" applyNumberFormat="1" applyFont="1" applyFill="1" applyBorder="1" applyAlignment="1">
      <alignment horizontal="left" vertical="center"/>
    </xf>
    <xf numFmtId="49" fontId="10" fillId="3" borderId="15" xfId="3" applyNumberFormat="1" applyFont="1" applyFill="1" applyBorder="1" applyAlignment="1">
      <alignment horizontal="left" vertical="center"/>
    </xf>
    <xf numFmtId="49" fontId="8" fillId="3" borderId="15" xfId="3" applyNumberFormat="1" applyFont="1" applyFill="1" applyBorder="1" applyAlignment="1">
      <alignment horizontal="left" vertical="center"/>
    </xf>
    <xf numFmtId="0" fontId="11" fillId="3" borderId="8" xfId="3" applyFont="1" applyFill="1" applyBorder="1" applyAlignment="1">
      <alignment horizontal="center" vertical="center" wrapText="1"/>
    </xf>
    <xf numFmtId="14" fontId="12" fillId="3" borderId="5" xfId="3" applyNumberFormat="1" applyFont="1" applyFill="1" applyBorder="1" applyAlignment="1">
      <alignment horizontal="center" vertical="center"/>
    </xf>
    <xf numFmtId="49" fontId="9" fillId="3" borderId="7" xfId="3" applyNumberFormat="1" applyFont="1" applyFill="1" applyBorder="1" applyAlignment="1">
      <alignment horizontal="left" vertical="center"/>
    </xf>
    <xf numFmtId="49" fontId="9" fillId="3" borderId="0" xfId="3" applyNumberFormat="1" applyFont="1" applyFill="1" applyAlignment="1">
      <alignment horizontal="left" vertical="center"/>
    </xf>
    <xf numFmtId="0" fontId="9" fillId="3" borderId="4" xfId="3" applyFont="1" applyFill="1" applyBorder="1"/>
    <xf numFmtId="49" fontId="2" fillId="3" borderId="0" xfId="2" applyNumberFormat="1" applyFill="1" applyAlignment="1">
      <alignment horizontal="right"/>
    </xf>
    <xf numFmtId="0" fontId="2" fillId="3" borderId="0" xfId="2" applyFill="1" applyAlignment="1">
      <alignment wrapText="1"/>
    </xf>
    <xf numFmtId="49" fontId="21" fillId="3" borderId="24" xfId="2" applyNumberFormat="1" applyFont="1" applyFill="1" applyBorder="1" applyAlignment="1" applyProtection="1">
      <alignment horizontal="center" vertical="center"/>
    </xf>
    <xf numFmtId="49" fontId="21" fillId="3" borderId="25" xfId="2" applyNumberFormat="1" applyFont="1" applyFill="1" applyBorder="1" applyAlignment="1" applyProtection="1">
      <alignment horizontal="center" vertical="center"/>
    </xf>
    <xf numFmtId="0" fontId="20" fillId="6" borderId="15" xfId="0" applyFont="1" applyFill="1" applyBorder="1"/>
    <xf numFmtId="0" fontId="20" fillId="3" borderId="0" xfId="0" applyFont="1" applyFill="1"/>
    <xf numFmtId="165" fontId="20" fillId="3" borderId="0" xfId="1" applyNumberFormat="1" applyFont="1" applyFill="1"/>
    <xf numFmtId="0" fontId="5" fillId="8" borderId="9" xfId="4" applyFont="1" applyFill="1" applyBorder="1" applyAlignment="1" applyProtection="1">
      <alignment horizontal="center"/>
      <protection hidden="1"/>
    </xf>
    <xf numFmtId="0" fontId="5" fillId="8" borderId="29" xfId="4" applyFont="1" applyFill="1" applyBorder="1" applyAlignment="1" applyProtection="1">
      <alignment horizontal="center"/>
      <protection hidden="1"/>
    </xf>
    <xf numFmtId="0" fontId="5" fillId="8" borderId="29" xfId="4" applyFont="1" applyFill="1" applyBorder="1" applyAlignment="1" applyProtection="1">
      <alignment horizontal="left" vertical="center"/>
      <protection hidden="1"/>
    </xf>
    <xf numFmtId="0" fontId="5" fillId="8" borderId="29" xfId="4" applyFont="1" applyFill="1" applyBorder="1" applyAlignment="1" applyProtection="1">
      <alignment horizontal="left"/>
      <protection hidden="1"/>
    </xf>
    <xf numFmtId="0" fontId="5" fillId="8" borderId="30" xfId="4" applyFont="1" applyFill="1" applyBorder="1" applyAlignment="1" applyProtection="1">
      <alignment horizontal="center"/>
      <protection hidden="1"/>
    </xf>
    <xf numFmtId="0" fontId="5" fillId="8" borderId="31" xfId="4" applyFont="1" applyFill="1" applyBorder="1" applyAlignment="1" applyProtection="1">
      <alignment horizontal="center"/>
      <protection hidden="1"/>
    </xf>
    <xf numFmtId="0" fontId="1" fillId="8" borderId="31" xfId="4" applyFont="1" applyFill="1" applyBorder="1" applyAlignment="1" applyProtection="1">
      <alignment horizontal="left" vertical="center"/>
      <protection hidden="1"/>
    </xf>
    <xf numFmtId="0" fontId="5" fillId="8" borderId="31" xfId="4" applyFont="1" applyFill="1" applyBorder="1" applyAlignment="1" applyProtection="1">
      <alignment horizontal="left"/>
      <protection hidden="1"/>
    </xf>
    <xf numFmtId="0" fontId="5" fillId="3" borderId="0" xfId="4" applyFont="1" applyFill="1" applyBorder="1" applyAlignment="1" applyProtection="1">
      <alignment horizontal="center"/>
      <protection hidden="1"/>
    </xf>
    <xf numFmtId="0" fontId="1" fillId="3" borderId="0" xfId="4" applyFont="1" applyFill="1" applyBorder="1" applyAlignment="1" applyProtection="1">
      <alignment horizontal="left" vertical="center"/>
      <protection hidden="1"/>
    </xf>
    <xf numFmtId="0" fontId="5" fillId="3" borderId="0" xfId="4" applyFont="1" applyFill="1" applyBorder="1" applyAlignment="1" applyProtection="1">
      <alignment horizontal="left"/>
      <protection hidden="1"/>
    </xf>
    <xf numFmtId="168" fontId="5" fillId="3" borderId="0" xfId="4" applyNumberFormat="1" applyFont="1" applyFill="1" applyBorder="1" applyAlignment="1" applyProtection="1">
      <alignment horizontal="center"/>
      <protection hidden="1"/>
    </xf>
    <xf numFmtId="0" fontId="20" fillId="0" borderId="0" xfId="0" applyFont="1"/>
    <xf numFmtId="165" fontId="20" fillId="0" borderId="0" xfId="1" applyNumberFormat="1" applyFont="1"/>
    <xf numFmtId="0" fontId="17" fillId="3" borderId="6" xfId="3" applyFont="1" applyFill="1" applyBorder="1" applyAlignment="1">
      <alignment horizontal="left" vertical="center"/>
    </xf>
    <xf numFmtId="0" fontId="24" fillId="3" borderId="5" xfId="3" applyFont="1" applyFill="1" applyBorder="1" applyAlignment="1">
      <alignment horizontal="center" vertical="center"/>
    </xf>
    <xf numFmtId="0" fontId="21" fillId="3" borderId="15" xfId="2" applyFont="1" applyFill="1" applyBorder="1"/>
    <xf numFmtId="0" fontId="9" fillId="3" borderId="5" xfId="3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165" fontId="5" fillId="2" borderId="15" xfId="1" applyNumberFormat="1" applyFont="1" applyFill="1" applyBorder="1" applyAlignment="1" applyProtection="1">
      <alignment horizontal="center" vertical="center"/>
      <protection locked="0"/>
    </xf>
    <xf numFmtId="0" fontId="5" fillId="2" borderId="5" xfId="2" applyFont="1" applyFill="1" applyBorder="1" applyAlignment="1" applyProtection="1">
      <alignment horizontal="center" vertical="center"/>
    </xf>
    <xf numFmtId="49" fontId="2" fillId="3" borderId="24" xfId="2" applyNumberFormat="1" applyFill="1" applyBorder="1" applyAlignment="1" applyProtection="1">
      <alignment horizontal="center" vertical="center"/>
    </xf>
    <xf numFmtId="49" fontId="2" fillId="3" borderId="25" xfId="2" applyNumberFormat="1" applyFill="1" applyBorder="1" applyAlignment="1" applyProtection="1">
      <alignment horizontal="center" vertical="center"/>
    </xf>
    <xf numFmtId="49" fontId="5" fillId="2" borderId="6" xfId="2" applyNumberFormat="1" applyFont="1" applyFill="1" applyBorder="1" applyAlignment="1" applyProtection="1">
      <alignment horizontal="center" vertical="center"/>
    </xf>
    <xf numFmtId="49" fontId="5" fillId="2" borderId="5" xfId="2" applyNumberFormat="1" applyFont="1" applyFill="1" applyBorder="1" applyAlignment="1" applyProtection="1">
      <alignment horizontal="center" vertical="center"/>
    </xf>
    <xf numFmtId="0" fontId="18" fillId="0" borderId="1" xfId="0" applyFont="1" applyBorder="1" applyAlignment="1">
      <alignment horizontal="center" vertical="center"/>
    </xf>
    <xf numFmtId="49" fontId="2" fillId="3" borderId="32" xfId="2" applyNumberFormat="1" applyFill="1" applyBorder="1" applyAlignment="1" applyProtection="1">
      <alignment horizontal="center" vertical="center"/>
    </xf>
    <xf numFmtId="49" fontId="2" fillId="3" borderId="33" xfId="2" applyNumberFormat="1" applyFill="1" applyBorder="1" applyAlignment="1" applyProtection="1">
      <alignment horizontal="center" vertical="center"/>
    </xf>
    <xf numFmtId="49" fontId="2" fillId="4" borderId="6" xfId="2" applyNumberFormat="1" applyFill="1" applyBorder="1" applyAlignment="1" applyProtection="1">
      <alignment horizontal="center" vertical="center"/>
    </xf>
    <xf numFmtId="49" fontId="2" fillId="4" borderId="15" xfId="2" applyNumberFormat="1" applyFill="1" applyBorder="1" applyAlignment="1" applyProtection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2" fillId="4" borderId="15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center" vertical="center"/>
    </xf>
    <xf numFmtId="167" fontId="1" fillId="4" borderId="15" xfId="1" applyNumberFormat="1" applyFont="1" applyFill="1" applyBorder="1" applyAlignment="1" applyProtection="1">
      <alignment vertical="center"/>
      <protection locked="0"/>
    </xf>
    <xf numFmtId="166" fontId="19" fillId="4" borderId="15" xfId="2" applyNumberFormat="1" applyFont="1" applyFill="1" applyBorder="1" applyAlignment="1" applyProtection="1">
      <alignment vertical="center"/>
    </xf>
    <xf numFmtId="0" fontId="0" fillId="4" borderId="5" xfId="0" applyFill="1" applyBorder="1"/>
    <xf numFmtId="166" fontId="25" fillId="2" borderId="26" xfId="0" applyNumberFormat="1" applyFont="1" applyFill="1" applyBorder="1" applyAlignment="1">
      <alignment horizontal="center" vertical="center"/>
    </xf>
    <xf numFmtId="0" fontId="0" fillId="0" borderId="4" xfId="0" applyBorder="1"/>
    <xf numFmtId="49" fontId="18" fillId="3" borderId="15" xfId="2" applyNumberFormat="1" applyFont="1" applyFill="1" applyBorder="1" applyAlignment="1" applyProtection="1">
      <alignment horizontal="right" vertical="center"/>
    </xf>
    <xf numFmtId="49" fontId="18" fillId="3" borderId="6" xfId="2" applyNumberFormat="1" applyFont="1" applyFill="1" applyBorder="1" applyAlignment="1" applyProtection="1">
      <alignment horizontal="right" vertical="center"/>
    </xf>
    <xf numFmtId="0" fontId="0" fillId="3" borderId="4" xfId="0" applyFill="1" applyBorder="1"/>
    <xf numFmtId="166" fontId="2" fillId="0" borderId="35" xfId="2" applyNumberFormat="1" applyFill="1" applyBorder="1" applyAlignment="1" applyProtection="1">
      <alignment vertical="center"/>
    </xf>
    <xf numFmtId="166" fontId="2" fillId="0" borderId="23" xfId="2" applyNumberFormat="1" applyFill="1" applyBorder="1" applyAlignment="1" applyProtection="1">
      <alignment vertical="center"/>
    </xf>
    <xf numFmtId="166" fontId="2" fillId="4" borderId="15" xfId="2" applyNumberFormat="1" applyFill="1" applyBorder="1" applyAlignment="1" applyProtection="1">
      <alignment vertical="center"/>
    </xf>
    <xf numFmtId="167" fontId="2" fillId="5" borderId="34" xfId="1" applyNumberFormat="1" applyFont="1" applyFill="1" applyBorder="1" applyAlignment="1" applyProtection="1">
      <alignment vertical="center"/>
      <protection locked="0"/>
    </xf>
    <xf numFmtId="167" fontId="2" fillId="4" borderId="15" xfId="1" applyNumberFormat="1" applyFont="1" applyFill="1" applyBorder="1" applyAlignment="1" applyProtection="1">
      <alignment vertical="center"/>
      <protection locked="0"/>
    </xf>
    <xf numFmtId="165" fontId="2" fillId="2" borderId="15" xfId="1" applyNumberFormat="1" applyFont="1" applyFill="1" applyBorder="1" applyAlignment="1" applyProtection="1">
      <alignment horizontal="center" vertical="center"/>
      <protection locked="0"/>
    </xf>
    <xf numFmtId="167" fontId="2" fillId="5" borderId="22" xfId="1" applyNumberFormat="1" applyFont="1" applyFill="1" applyBorder="1" applyAlignment="1" applyProtection="1">
      <alignment vertical="center"/>
      <protection locked="0"/>
    </xf>
    <xf numFmtId="166" fontId="26" fillId="2" borderId="26" xfId="0" applyNumberFormat="1" applyFont="1" applyFill="1" applyBorder="1"/>
    <xf numFmtId="0" fontId="16" fillId="4" borderId="6" xfId="2" applyFont="1" applyFill="1" applyBorder="1" applyAlignment="1" applyProtection="1">
      <alignment horizontal="left" vertical="center" wrapText="1"/>
    </xf>
    <xf numFmtId="0" fontId="16" fillId="4" borderId="15" xfId="2" applyFont="1" applyFill="1" applyBorder="1" applyAlignment="1" applyProtection="1">
      <alignment horizontal="left" vertical="center" wrapText="1"/>
    </xf>
    <xf numFmtId="0" fontId="16" fillId="4" borderId="5" xfId="2" applyFont="1" applyFill="1" applyBorder="1" applyAlignment="1" applyProtection="1">
      <alignment horizontal="left" vertical="center" wrapText="1"/>
    </xf>
    <xf numFmtId="0" fontId="15" fillId="6" borderId="6" xfId="2" applyFont="1" applyFill="1" applyBorder="1" applyAlignment="1" applyProtection="1">
      <alignment horizontal="right" vertical="center" wrapText="1" indent="1"/>
    </xf>
    <xf numFmtId="0" fontId="15" fillId="6" borderId="15" xfId="2" applyFont="1" applyFill="1" applyBorder="1" applyAlignment="1" applyProtection="1">
      <alignment horizontal="right" vertical="center" wrapText="1" indent="1"/>
    </xf>
    <xf numFmtId="0" fontId="22" fillId="7" borderId="6" xfId="4" applyFont="1" applyFill="1" applyBorder="1" applyAlignment="1" applyProtection="1">
      <alignment horizontal="right" indent="2"/>
      <protection hidden="1"/>
    </xf>
    <xf numFmtId="0" fontId="22" fillId="7" borderId="15" xfId="4" applyFont="1" applyFill="1" applyBorder="1" applyAlignment="1" applyProtection="1">
      <alignment horizontal="right" indent="2"/>
      <protection hidden="1"/>
    </xf>
    <xf numFmtId="0" fontId="22" fillId="7" borderId="27" xfId="4" applyFont="1" applyFill="1" applyBorder="1" applyAlignment="1" applyProtection="1">
      <alignment horizontal="right" indent="2"/>
      <protection hidden="1"/>
    </xf>
    <xf numFmtId="49" fontId="9" fillId="3" borderId="19" xfId="3" applyNumberFormat="1" applyFont="1" applyFill="1" applyBorder="1" applyAlignment="1">
      <alignment horizontal="left" vertical="center"/>
    </xf>
    <xf numFmtId="49" fontId="9" fillId="3" borderId="21" xfId="3" applyNumberFormat="1" applyFont="1" applyFill="1" applyBorder="1" applyAlignment="1">
      <alignment horizontal="left" vertical="center"/>
    </xf>
    <xf numFmtId="0" fontId="23" fillId="3" borderId="11" xfId="2" applyFont="1" applyFill="1" applyBorder="1" applyAlignment="1">
      <alignment horizontal="center" vertical="center"/>
    </xf>
    <xf numFmtId="0" fontId="23" fillId="3" borderId="16" xfId="2" applyFont="1" applyFill="1" applyBorder="1" applyAlignment="1">
      <alignment horizontal="center" vertical="center"/>
    </xf>
    <xf numFmtId="0" fontId="23" fillId="3" borderId="13" xfId="2" applyFont="1" applyFill="1" applyBorder="1" applyAlignment="1">
      <alignment horizontal="center" vertical="center"/>
    </xf>
    <xf numFmtId="0" fontId="23" fillId="3" borderId="7" xfId="2" applyFont="1" applyFill="1" applyBorder="1" applyAlignment="1">
      <alignment horizontal="center" vertical="center"/>
    </xf>
    <xf numFmtId="0" fontId="23" fillId="3" borderId="0" xfId="2" applyFont="1" applyFill="1" applyBorder="1" applyAlignment="1">
      <alignment horizontal="center" vertical="center"/>
    </xf>
    <xf numFmtId="0" fontId="23" fillId="3" borderId="4" xfId="2" applyFont="1" applyFill="1" applyBorder="1" applyAlignment="1">
      <alignment horizontal="center" vertical="center"/>
    </xf>
    <xf numFmtId="0" fontId="23" fillId="3" borderId="14" xfId="2" applyFont="1" applyFill="1" applyBorder="1" applyAlignment="1">
      <alignment horizontal="center" vertical="center"/>
    </xf>
    <xf numFmtId="0" fontId="23" fillId="3" borderId="19" xfId="2" applyFont="1" applyFill="1" applyBorder="1" applyAlignment="1">
      <alignment horizontal="center" vertical="center"/>
    </xf>
    <xf numFmtId="0" fontId="23" fillId="3" borderId="10" xfId="2" applyFont="1" applyFill="1" applyBorder="1" applyAlignment="1">
      <alignment horizontal="center" vertical="center"/>
    </xf>
    <xf numFmtId="0" fontId="24" fillId="3" borderId="6" xfId="3" applyFont="1" applyFill="1" applyBorder="1" applyAlignment="1">
      <alignment horizontal="center" vertical="center"/>
    </xf>
    <xf numFmtId="0" fontId="24" fillId="3" borderId="15" xfId="3" applyFont="1" applyFill="1" applyBorder="1" applyAlignment="1">
      <alignment horizontal="center" vertical="center"/>
    </xf>
    <xf numFmtId="0" fontId="24" fillId="3" borderId="5" xfId="3" applyFont="1" applyFill="1" applyBorder="1" applyAlignment="1">
      <alignment horizontal="center" vertical="center"/>
    </xf>
    <xf numFmtId="168" fontId="22" fillId="7" borderId="28" xfId="4" applyNumberFormat="1" applyFont="1" applyFill="1" applyBorder="1" applyAlignment="1" applyProtection="1">
      <alignment horizontal="center"/>
      <protection hidden="1"/>
    </xf>
    <xf numFmtId="168" fontId="22" fillId="7" borderId="5" xfId="4" applyNumberFormat="1" applyFont="1" applyFill="1" applyBorder="1" applyAlignment="1" applyProtection="1">
      <alignment horizontal="center"/>
      <protection hidden="1"/>
    </xf>
    <xf numFmtId="168" fontId="5" fillId="8" borderId="6" xfId="4" applyNumberFormat="1" applyFont="1" applyFill="1" applyBorder="1" applyAlignment="1" applyProtection="1">
      <alignment horizontal="center"/>
      <protection hidden="1"/>
    </xf>
    <xf numFmtId="168" fontId="5" fillId="8" borderId="5" xfId="4" applyNumberFormat="1" applyFont="1" applyFill="1" applyBorder="1" applyAlignment="1" applyProtection="1">
      <alignment horizontal="center"/>
      <protection hidden="1"/>
    </xf>
  </cellXfs>
  <cellStyles count="5">
    <cellStyle name="          _x000a__x000a_386grabber=VGA.3GR_x000a__x000a_" xfId="2" xr:uid="{00000000-0005-0000-0000-000000000000}"/>
    <cellStyle name="          _x000d__x000a_386grabber=VGA.3GR_x000d__x000a_" xfId="4" xr:uid="{00000000-0005-0000-0000-000001000000}"/>
    <cellStyle name="Millares" xfId="1" builtinId="3"/>
    <cellStyle name="Normal" xfId="0" builtinId="0"/>
    <cellStyle name="Normal_Hoja1 (2)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3</xdr:row>
      <xdr:rowOff>9525</xdr:rowOff>
    </xdr:from>
    <xdr:to>
      <xdr:col>2</xdr:col>
      <xdr:colOff>628650</xdr:colOff>
      <xdr:row>4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60A7A83-DFED-5923-2432-E4A1D1623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523875"/>
          <a:ext cx="1171575" cy="190500"/>
        </a:xfrm>
        <a:prstGeom prst="rect">
          <a:avLst/>
        </a:prstGeom>
      </xdr:spPr>
    </xdr:pic>
    <xdr:clientData/>
  </xdr:twoCellAnchor>
  <xdr:twoCellAnchor editAs="oneCell">
    <xdr:from>
      <xdr:col>9</xdr:col>
      <xdr:colOff>76200</xdr:colOff>
      <xdr:row>2</xdr:row>
      <xdr:rowOff>152400</xdr:rowOff>
    </xdr:from>
    <xdr:to>
      <xdr:col>9</xdr:col>
      <xdr:colOff>2019300</xdr:colOff>
      <xdr:row>4</xdr:row>
      <xdr:rowOff>123825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CB529EC-56D7-41D7-8304-63A6B326840C}"/>
            </a:ext>
            <a:ext uri="{147F2762-F138-4A5C-976F-8EAC2B608ADB}">
              <a16:predDERef xmlns:a16="http://schemas.microsoft.com/office/drawing/2014/main" pred="{A60A7A83-DFED-5923-2432-E4A1D1623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39575" y="495300"/>
          <a:ext cx="1943100" cy="314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2"/>
  <dimension ref="B1:K102"/>
  <sheetViews>
    <sheetView tabSelected="1" zoomScaleNormal="100" workbookViewId="0">
      <selection activeCell="L5" sqref="L5"/>
    </sheetView>
  </sheetViews>
  <sheetFormatPr defaultColWidth="11.42578125" defaultRowHeight="14.25"/>
  <cols>
    <col min="1" max="1" width="3.42578125" customWidth="1"/>
    <col min="2" max="2" width="8.7109375" style="55" customWidth="1"/>
    <col min="3" max="3" width="10.7109375" style="55" customWidth="1"/>
    <col min="4" max="4" width="19.5703125" style="55" customWidth="1"/>
    <col min="5" max="5" width="66.7109375" style="55" bestFit="1" customWidth="1"/>
    <col min="6" max="6" width="7.85546875" style="55" customWidth="1"/>
    <col min="7" max="7" width="11.85546875" style="56" customWidth="1"/>
    <col min="8" max="8" width="20.5703125" style="56" customWidth="1"/>
    <col min="9" max="9" width="27" style="55" customWidth="1"/>
    <col min="10" max="10" width="31.140625" customWidth="1"/>
  </cols>
  <sheetData>
    <row r="1" spans="2:11" ht="13.5" thickBot="1">
      <c r="B1" s="36"/>
      <c r="C1" s="36"/>
      <c r="D1" s="36"/>
      <c r="E1" s="37"/>
      <c r="F1" s="10"/>
      <c r="G1" s="10"/>
      <c r="H1" s="10"/>
      <c r="I1" s="10"/>
    </row>
    <row r="2" spans="2:11" s="10" customFormat="1" ht="13.9" customHeight="1">
      <c r="B2" s="11"/>
      <c r="C2" s="12"/>
      <c r="D2" s="106" t="s">
        <v>0</v>
      </c>
      <c r="E2" s="107"/>
      <c r="F2" s="107"/>
      <c r="G2" s="107"/>
      <c r="H2" s="107"/>
      <c r="I2" s="108"/>
      <c r="J2" s="13"/>
      <c r="K2" s="14"/>
    </row>
    <row r="3" spans="2:11" s="10" customFormat="1" ht="13.9" customHeight="1">
      <c r="B3" s="15"/>
      <c r="C3" s="16"/>
      <c r="D3" s="109"/>
      <c r="E3" s="110"/>
      <c r="F3" s="110"/>
      <c r="G3" s="110"/>
      <c r="H3" s="110"/>
      <c r="I3" s="111"/>
      <c r="J3" s="17"/>
      <c r="K3" s="14"/>
    </row>
    <row r="4" spans="2:11" s="10" customFormat="1" ht="13.9" customHeight="1">
      <c r="B4" s="15"/>
      <c r="C4" s="16"/>
      <c r="D4" s="109"/>
      <c r="E4" s="110"/>
      <c r="F4" s="110"/>
      <c r="G4" s="110"/>
      <c r="H4" s="110"/>
      <c r="I4" s="111"/>
      <c r="J4" s="17"/>
      <c r="K4" s="14"/>
    </row>
    <row r="5" spans="2:11" s="10" customFormat="1" ht="13.9" customHeight="1">
      <c r="B5" s="15"/>
      <c r="C5" s="16"/>
      <c r="D5" s="109"/>
      <c r="E5" s="110"/>
      <c r="F5" s="110"/>
      <c r="G5" s="110"/>
      <c r="H5" s="110"/>
      <c r="I5" s="111"/>
      <c r="J5" s="17"/>
      <c r="K5" s="14"/>
    </row>
    <row r="6" spans="2:11" s="10" customFormat="1" ht="13.9" customHeight="1" thickBot="1">
      <c r="B6" s="18"/>
      <c r="C6" s="19"/>
      <c r="D6" s="112"/>
      <c r="E6" s="113"/>
      <c r="F6" s="113"/>
      <c r="G6" s="113"/>
      <c r="H6" s="113"/>
      <c r="I6" s="114"/>
      <c r="J6" s="20"/>
      <c r="K6" s="14"/>
    </row>
    <row r="7" spans="2:11" s="10" customFormat="1" ht="13.5" thickBot="1">
      <c r="B7" s="21"/>
      <c r="C7" s="22"/>
      <c r="D7" s="22"/>
      <c r="E7" s="23"/>
      <c r="F7" s="24"/>
      <c r="G7" s="24"/>
      <c r="H7" s="24"/>
      <c r="I7" s="24"/>
      <c r="K7" s="14"/>
    </row>
    <row r="8" spans="2:11" s="25" customFormat="1" ht="42.75" customHeight="1" thickBot="1">
      <c r="B8" s="57" t="s">
        <v>1</v>
      </c>
      <c r="C8" s="59"/>
      <c r="D8" s="59"/>
      <c r="E8" s="60" t="s">
        <v>2</v>
      </c>
      <c r="F8" s="115" t="s">
        <v>3</v>
      </c>
      <c r="G8" s="116"/>
      <c r="H8" s="116"/>
      <c r="I8" s="117"/>
      <c r="J8" s="58" t="s">
        <v>4</v>
      </c>
      <c r="K8" s="26"/>
    </row>
    <row r="9" spans="2:11" s="25" customFormat="1" ht="24" thickBot="1">
      <c r="B9" s="27" t="s">
        <v>5</v>
      </c>
      <c r="C9" s="28"/>
      <c r="D9" s="29" t="s">
        <v>6</v>
      </c>
      <c r="E9" s="28"/>
      <c r="F9" s="30"/>
      <c r="G9" s="30"/>
      <c r="H9" s="30"/>
      <c r="I9" s="31" t="s">
        <v>7</v>
      </c>
      <c r="J9" s="32" t="s">
        <v>8</v>
      </c>
      <c r="K9" s="26"/>
    </row>
    <row r="10" spans="2:11" s="25" customFormat="1" ht="21.6" customHeight="1" thickBot="1">
      <c r="B10" s="33" t="s">
        <v>9</v>
      </c>
      <c r="C10" s="34"/>
      <c r="D10" s="104" t="s">
        <v>10</v>
      </c>
      <c r="E10" s="104"/>
      <c r="F10" s="104"/>
      <c r="G10" s="104"/>
      <c r="H10" s="105"/>
      <c r="I10" s="35"/>
      <c r="K10" s="26"/>
    </row>
    <row r="11" spans="2:11" ht="15" customHeight="1" thickBot="1">
      <c r="B11" s="70"/>
      <c r="C11" s="71"/>
      <c r="D11" s="63"/>
      <c r="E11" s="64"/>
      <c r="F11" s="65"/>
      <c r="G11" s="65"/>
      <c r="H11" s="66"/>
      <c r="I11" s="66"/>
      <c r="J11" s="67"/>
    </row>
    <row r="12" spans="2:11" ht="15" customHeight="1" thickBot="1">
      <c r="B12" s="86"/>
      <c r="C12" s="85"/>
      <c r="D12" s="61" t="s">
        <v>11</v>
      </c>
      <c r="E12" s="61" t="s">
        <v>12</v>
      </c>
      <c r="F12" s="61" t="s">
        <v>13</v>
      </c>
      <c r="G12" s="62" t="s">
        <v>14</v>
      </c>
      <c r="H12" s="62" t="s">
        <v>15</v>
      </c>
      <c r="I12" s="62" t="s">
        <v>16</v>
      </c>
      <c r="J12" s="62" t="s">
        <v>17</v>
      </c>
    </row>
    <row r="13" spans="2:11" ht="15" customHeight="1" thickBot="1">
      <c r="B13" s="70" t="s">
        <v>18</v>
      </c>
      <c r="C13" s="71"/>
      <c r="D13" s="63"/>
      <c r="E13" s="64" t="s">
        <v>19</v>
      </c>
      <c r="F13" s="65"/>
      <c r="G13" s="65"/>
      <c r="H13" s="66"/>
      <c r="I13" s="67"/>
      <c r="J13" s="95">
        <f>SUM(I14)</f>
        <v>0</v>
      </c>
    </row>
    <row r="14" spans="2:11" ht="15" customHeight="1" thickBot="1">
      <c r="B14" s="73" t="s">
        <v>18</v>
      </c>
      <c r="C14" s="74" t="s">
        <v>18</v>
      </c>
      <c r="D14" s="3"/>
      <c r="E14" s="8" t="s">
        <v>20</v>
      </c>
      <c r="F14" s="6" t="s">
        <v>21</v>
      </c>
      <c r="G14" s="4">
        <v>6</v>
      </c>
      <c r="H14" s="91">
        <v>0</v>
      </c>
      <c r="I14" s="88">
        <f t="shared" ref="I14" si="0">+G14*H14</f>
        <v>0</v>
      </c>
      <c r="J14" s="84"/>
    </row>
    <row r="15" spans="2:11" ht="6.75" customHeight="1" thickBot="1">
      <c r="B15" s="75"/>
      <c r="C15" s="76"/>
      <c r="D15" s="77"/>
      <c r="E15" s="78"/>
      <c r="F15" s="79"/>
      <c r="G15" s="77"/>
      <c r="H15" s="92"/>
      <c r="I15" s="81"/>
      <c r="J15" s="82"/>
    </row>
    <row r="16" spans="2:11" ht="15" customHeight="1" thickBot="1">
      <c r="B16" s="70" t="s">
        <v>22</v>
      </c>
      <c r="C16" s="71"/>
      <c r="D16" s="63"/>
      <c r="E16" s="64" t="s">
        <v>23</v>
      </c>
      <c r="F16" s="65"/>
      <c r="G16" s="65"/>
      <c r="H16" s="93"/>
      <c r="I16" s="67"/>
      <c r="J16" s="95">
        <f>SUM(I17:I19)</f>
        <v>0</v>
      </c>
    </row>
    <row r="17" spans="2:10" ht="15" customHeight="1">
      <c r="B17" s="68" t="s">
        <v>22</v>
      </c>
      <c r="C17" s="69" t="s">
        <v>18</v>
      </c>
      <c r="D17" s="1"/>
      <c r="E17" s="9" t="s">
        <v>24</v>
      </c>
      <c r="F17" s="7" t="s">
        <v>25</v>
      </c>
      <c r="G17" s="2">
        <v>1</v>
      </c>
      <c r="H17" s="94">
        <v>0</v>
      </c>
      <c r="I17" s="89">
        <f t="shared" ref="I17:I19" si="1">+G17*H17</f>
        <v>0</v>
      </c>
      <c r="J17" s="87"/>
    </row>
    <row r="18" spans="2:10" ht="15" customHeight="1">
      <c r="B18" s="68" t="s">
        <v>22</v>
      </c>
      <c r="C18" s="69" t="s">
        <v>22</v>
      </c>
      <c r="D18" s="1"/>
      <c r="E18" s="9" t="s">
        <v>26</v>
      </c>
      <c r="F18" s="7" t="s">
        <v>25</v>
      </c>
      <c r="G18" s="2">
        <v>4</v>
      </c>
      <c r="H18" s="94">
        <v>0</v>
      </c>
      <c r="I18" s="89">
        <f t="shared" si="1"/>
        <v>0</v>
      </c>
      <c r="J18" s="87"/>
    </row>
    <row r="19" spans="2:10" ht="15" customHeight="1" thickBot="1">
      <c r="B19" s="68" t="s">
        <v>22</v>
      </c>
      <c r="C19" s="69" t="s">
        <v>27</v>
      </c>
      <c r="D19" s="1"/>
      <c r="E19" s="9" t="s">
        <v>28</v>
      </c>
      <c r="F19" s="7" t="s">
        <v>25</v>
      </c>
      <c r="G19" s="2">
        <v>3</v>
      </c>
      <c r="H19" s="94">
        <v>0</v>
      </c>
      <c r="I19" s="89">
        <f t="shared" si="1"/>
        <v>0</v>
      </c>
      <c r="J19" s="87"/>
    </row>
    <row r="20" spans="2:10" ht="6.75" customHeight="1" thickBot="1">
      <c r="B20" s="75"/>
      <c r="C20" s="76"/>
      <c r="D20" s="77"/>
      <c r="E20" s="78"/>
      <c r="F20" s="79"/>
      <c r="G20" s="77"/>
      <c r="H20" s="92"/>
      <c r="I20" s="81"/>
      <c r="J20" s="82"/>
    </row>
    <row r="21" spans="2:10" ht="15" customHeight="1" thickBot="1">
      <c r="B21" s="70" t="s">
        <v>27</v>
      </c>
      <c r="C21" s="71"/>
      <c r="D21" s="63"/>
      <c r="E21" s="64" t="s">
        <v>29</v>
      </c>
      <c r="F21" s="65"/>
      <c r="G21" s="65"/>
      <c r="H21" s="93"/>
      <c r="I21" s="67"/>
      <c r="J21" s="95">
        <f>SUM(I22)</f>
        <v>0</v>
      </c>
    </row>
    <row r="22" spans="2:10" ht="15" customHeight="1" thickBot="1">
      <c r="B22" s="38" t="s">
        <v>27</v>
      </c>
      <c r="C22" s="39" t="s">
        <v>18</v>
      </c>
      <c r="D22" s="1"/>
      <c r="E22" s="5" t="s">
        <v>30</v>
      </c>
      <c r="F22" s="1" t="s">
        <v>31</v>
      </c>
      <c r="G22" s="2">
        <v>10</v>
      </c>
      <c r="H22" s="94">
        <v>0</v>
      </c>
      <c r="I22" s="89">
        <f t="shared" ref="I22" si="2">+G22*H22</f>
        <v>0</v>
      </c>
      <c r="J22" s="84"/>
    </row>
    <row r="23" spans="2:10" ht="6.75" customHeight="1" thickBot="1">
      <c r="B23" s="75"/>
      <c r="C23" s="76"/>
      <c r="D23" s="77"/>
      <c r="E23" s="78"/>
      <c r="F23" s="79"/>
      <c r="G23" s="77"/>
      <c r="H23" s="92"/>
      <c r="I23" s="81"/>
      <c r="J23" s="82"/>
    </row>
    <row r="24" spans="2:10" ht="15" customHeight="1" thickBot="1">
      <c r="B24" s="70" t="s">
        <v>32</v>
      </c>
      <c r="C24" s="71"/>
      <c r="D24" s="63"/>
      <c r="E24" s="64" t="s">
        <v>33</v>
      </c>
      <c r="F24" s="65"/>
      <c r="G24" s="65"/>
      <c r="H24" s="93"/>
      <c r="I24" s="67"/>
      <c r="J24" s="95">
        <f>SUM(I25)</f>
        <v>0</v>
      </c>
    </row>
    <row r="25" spans="2:10" ht="15" customHeight="1" thickBot="1">
      <c r="B25" s="68" t="s">
        <v>32</v>
      </c>
      <c r="C25" s="69" t="s">
        <v>18</v>
      </c>
      <c r="D25" s="1"/>
      <c r="E25" s="9" t="s">
        <v>34</v>
      </c>
      <c r="F25" s="7" t="s">
        <v>31</v>
      </c>
      <c r="G25" s="2">
        <v>35</v>
      </c>
      <c r="H25" s="94">
        <v>0</v>
      </c>
      <c r="I25" s="89">
        <f t="shared" ref="I25" si="3">+G25*H25</f>
        <v>0</v>
      </c>
      <c r="J25" s="84"/>
    </row>
    <row r="26" spans="2:10" ht="6.75" customHeight="1" thickBot="1">
      <c r="B26" s="75"/>
      <c r="C26" s="76"/>
      <c r="D26" s="77"/>
      <c r="E26" s="78"/>
      <c r="F26" s="79"/>
      <c r="G26" s="77"/>
      <c r="H26" s="92"/>
      <c r="I26" s="81"/>
      <c r="J26" s="82"/>
    </row>
    <row r="27" spans="2:10" ht="15" customHeight="1" thickBot="1">
      <c r="B27" s="70" t="s">
        <v>35</v>
      </c>
      <c r="C27" s="71"/>
      <c r="D27" s="63"/>
      <c r="E27" s="64" t="s">
        <v>36</v>
      </c>
      <c r="F27" s="65"/>
      <c r="G27" s="65"/>
      <c r="H27" s="93"/>
      <c r="I27" s="67"/>
      <c r="J27" s="95">
        <f>SUM(I28:I32)</f>
        <v>0</v>
      </c>
    </row>
    <row r="28" spans="2:10" ht="15" customHeight="1">
      <c r="B28" s="68" t="s">
        <v>35</v>
      </c>
      <c r="C28" s="69" t="s">
        <v>18</v>
      </c>
      <c r="D28" s="1"/>
      <c r="E28" s="9" t="s">
        <v>37</v>
      </c>
      <c r="F28" s="7" t="s">
        <v>38</v>
      </c>
      <c r="G28" s="2">
        <v>10</v>
      </c>
      <c r="H28" s="94">
        <v>0</v>
      </c>
      <c r="I28" s="89">
        <f t="shared" ref="I28:I32" si="4">+G28*H28</f>
        <v>0</v>
      </c>
      <c r="J28" s="87"/>
    </row>
    <row r="29" spans="2:10" ht="15" customHeight="1">
      <c r="B29" s="68" t="s">
        <v>35</v>
      </c>
      <c r="C29" s="69" t="s">
        <v>22</v>
      </c>
      <c r="D29" s="1"/>
      <c r="E29" s="9" t="s">
        <v>39</v>
      </c>
      <c r="F29" s="7" t="s">
        <v>40</v>
      </c>
      <c r="G29" s="2">
        <v>80</v>
      </c>
      <c r="H29" s="94">
        <v>0</v>
      </c>
      <c r="I29" s="89">
        <f t="shared" si="4"/>
        <v>0</v>
      </c>
      <c r="J29" s="87"/>
    </row>
    <row r="30" spans="2:10" ht="15" customHeight="1">
      <c r="B30" s="68" t="s">
        <v>35</v>
      </c>
      <c r="C30" s="69" t="s">
        <v>27</v>
      </c>
      <c r="D30" s="1"/>
      <c r="E30" s="9" t="s">
        <v>41</v>
      </c>
      <c r="F30" s="7" t="s">
        <v>40</v>
      </c>
      <c r="G30" s="2">
        <v>19</v>
      </c>
      <c r="H30" s="94">
        <v>0</v>
      </c>
      <c r="I30" s="89">
        <f t="shared" si="4"/>
        <v>0</v>
      </c>
      <c r="J30" s="87"/>
    </row>
    <row r="31" spans="2:10" ht="15" customHeight="1">
      <c r="B31" s="68" t="s">
        <v>35</v>
      </c>
      <c r="C31" s="69" t="s">
        <v>32</v>
      </c>
      <c r="D31" s="1"/>
      <c r="E31" s="9" t="s">
        <v>42</v>
      </c>
      <c r="F31" s="7" t="s">
        <v>40</v>
      </c>
      <c r="G31" s="2">
        <v>19</v>
      </c>
      <c r="H31" s="94">
        <v>0</v>
      </c>
      <c r="I31" s="89">
        <f t="shared" si="4"/>
        <v>0</v>
      </c>
      <c r="J31" s="87"/>
    </row>
    <row r="32" spans="2:10" ht="15" customHeight="1" thickBot="1">
      <c r="B32" s="68" t="s">
        <v>35</v>
      </c>
      <c r="C32" s="69" t="s">
        <v>35</v>
      </c>
      <c r="D32" s="1"/>
      <c r="E32" s="9" t="s">
        <v>43</v>
      </c>
      <c r="F32" s="7" t="s">
        <v>40</v>
      </c>
      <c r="G32" s="2">
        <v>2</v>
      </c>
      <c r="H32" s="94">
        <v>0</v>
      </c>
      <c r="I32" s="89">
        <f t="shared" si="4"/>
        <v>0</v>
      </c>
      <c r="J32" s="87"/>
    </row>
    <row r="33" spans="2:10" ht="6.75" customHeight="1" thickBot="1">
      <c r="B33" s="75"/>
      <c r="C33" s="76"/>
      <c r="D33" s="77"/>
      <c r="E33" s="78"/>
      <c r="F33" s="79"/>
      <c r="G33" s="77"/>
      <c r="H33" s="92"/>
      <c r="I33" s="81"/>
      <c r="J33" s="82"/>
    </row>
    <row r="34" spans="2:10" ht="15" customHeight="1" thickBot="1">
      <c r="B34" s="70" t="s">
        <v>44</v>
      </c>
      <c r="C34" s="71"/>
      <c r="D34" s="63"/>
      <c r="E34" s="64" t="s">
        <v>45</v>
      </c>
      <c r="F34" s="65"/>
      <c r="G34" s="65"/>
      <c r="H34" s="93"/>
      <c r="I34" s="67"/>
      <c r="J34" s="95">
        <f>SUM(I35:I36)</f>
        <v>0</v>
      </c>
    </row>
    <row r="35" spans="2:10" ht="15" customHeight="1">
      <c r="B35" s="68" t="s">
        <v>44</v>
      </c>
      <c r="C35" s="69" t="s">
        <v>18</v>
      </c>
      <c r="D35" s="1" t="s">
        <v>46</v>
      </c>
      <c r="E35" s="9" t="s">
        <v>47</v>
      </c>
      <c r="F35" s="7" t="s">
        <v>25</v>
      </c>
      <c r="G35" s="2">
        <v>7</v>
      </c>
      <c r="H35" s="94">
        <v>0</v>
      </c>
      <c r="I35" s="89">
        <f t="shared" ref="I35:I36" si="5">+G35*H35</f>
        <v>0</v>
      </c>
      <c r="J35" s="87"/>
    </row>
    <row r="36" spans="2:10" ht="15" customHeight="1" thickBot="1">
      <c r="B36" s="68" t="s">
        <v>44</v>
      </c>
      <c r="C36" s="69" t="s">
        <v>22</v>
      </c>
      <c r="D36" s="1" t="s">
        <v>46</v>
      </c>
      <c r="E36" s="9" t="s">
        <v>48</v>
      </c>
      <c r="F36" s="7" t="s">
        <v>25</v>
      </c>
      <c r="G36" s="2">
        <v>10</v>
      </c>
      <c r="H36" s="94">
        <v>0</v>
      </c>
      <c r="I36" s="89">
        <f t="shared" si="5"/>
        <v>0</v>
      </c>
      <c r="J36" s="87"/>
    </row>
    <row r="37" spans="2:10" ht="6.75" customHeight="1" thickBot="1">
      <c r="B37" s="75"/>
      <c r="C37" s="76"/>
      <c r="D37" s="77"/>
      <c r="E37" s="78"/>
      <c r="F37" s="79"/>
      <c r="G37" s="77"/>
      <c r="H37" s="92"/>
      <c r="I37" s="81"/>
      <c r="J37" s="82"/>
    </row>
    <row r="38" spans="2:10" ht="15" customHeight="1" thickBot="1">
      <c r="B38" s="70" t="s">
        <v>49</v>
      </c>
      <c r="C38" s="71"/>
      <c r="D38" s="63"/>
      <c r="E38" s="64" t="s">
        <v>50</v>
      </c>
      <c r="F38" s="65"/>
      <c r="G38" s="65"/>
      <c r="H38" s="93"/>
      <c r="I38" s="67"/>
      <c r="J38" s="95">
        <f>SUM(I39:I43)</f>
        <v>0</v>
      </c>
    </row>
    <row r="39" spans="2:10" ht="15" customHeight="1">
      <c r="B39" s="68" t="s">
        <v>49</v>
      </c>
      <c r="C39" s="69" t="s">
        <v>18</v>
      </c>
      <c r="D39" s="1"/>
      <c r="E39" s="9" t="s">
        <v>51</v>
      </c>
      <c r="F39" s="7" t="s">
        <v>52</v>
      </c>
      <c r="G39" s="2">
        <v>16</v>
      </c>
      <c r="H39" s="94">
        <v>0</v>
      </c>
      <c r="I39" s="89">
        <f t="shared" ref="I39:I43" si="6">+G39*H39</f>
        <v>0</v>
      </c>
      <c r="J39" s="87"/>
    </row>
    <row r="40" spans="2:10" ht="15" customHeight="1">
      <c r="B40" s="68" t="s">
        <v>49</v>
      </c>
      <c r="C40" s="69" t="s">
        <v>22</v>
      </c>
      <c r="D40" s="1"/>
      <c r="E40" s="9" t="s">
        <v>53</v>
      </c>
      <c r="F40" s="7" t="s">
        <v>52</v>
      </c>
      <c r="G40" s="2">
        <v>6</v>
      </c>
      <c r="H40" s="94">
        <v>0</v>
      </c>
      <c r="I40" s="89">
        <f t="shared" si="6"/>
        <v>0</v>
      </c>
      <c r="J40" s="87"/>
    </row>
    <row r="41" spans="2:10" ht="15" customHeight="1">
      <c r="B41" s="68" t="s">
        <v>49</v>
      </c>
      <c r="C41" s="69" t="s">
        <v>27</v>
      </c>
      <c r="D41" s="1"/>
      <c r="E41" s="9" t="s">
        <v>54</v>
      </c>
      <c r="F41" s="7" t="s">
        <v>52</v>
      </c>
      <c r="G41" s="2">
        <v>8</v>
      </c>
      <c r="H41" s="94">
        <v>0</v>
      </c>
      <c r="I41" s="89">
        <f t="shared" si="6"/>
        <v>0</v>
      </c>
      <c r="J41" s="87"/>
    </row>
    <row r="42" spans="2:10" ht="15" customHeight="1">
      <c r="B42" s="68" t="s">
        <v>49</v>
      </c>
      <c r="C42" s="69" t="s">
        <v>32</v>
      </c>
      <c r="D42" s="1"/>
      <c r="E42" s="9" t="s">
        <v>55</v>
      </c>
      <c r="F42" s="7" t="s">
        <v>52</v>
      </c>
      <c r="G42" s="2">
        <v>12</v>
      </c>
      <c r="H42" s="94">
        <v>0</v>
      </c>
      <c r="I42" s="89">
        <f t="shared" si="6"/>
        <v>0</v>
      </c>
      <c r="J42" s="87"/>
    </row>
    <row r="43" spans="2:10" ht="15" customHeight="1" thickBot="1">
      <c r="B43" s="68" t="s">
        <v>49</v>
      </c>
      <c r="C43" s="69" t="s">
        <v>35</v>
      </c>
      <c r="D43" s="1"/>
      <c r="E43" s="9" t="s">
        <v>56</v>
      </c>
      <c r="F43" s="7" t="s">
        <v>52</v>
      </c>
      <c r="G43" s="2">
        <v>8</v>
      </c>
      <c r="H43" s="94">
        <v>0</v>
      </c>
      <c r="I43" s="89">
        <f t="shared" si="6"/>
        <v>0</v>
      </c>
      <c r="J43" s="87"/>
    </row>
    <row r="44" spans="2:10" ht="6.75" customHeight="1" thickBot="1">
      <c r="B44" s="75"/>
      <c r="C44" s="76"/>
      <c r="D44" s="77"/>
      <c r="E44" s="78"/>
      <c r="F44" s="79"/>
      <c r="G44" s="77"/>
      <c r="H44" s="92"/>
      <c r="I44" s="81"/>
      <c r="J44" s="82"/>
    </row>
    <row r="45" spans="2:10" ht="15" customHeight="1" thickBot="1">
      <c r="B45" s="70" t="s">
        <v>57</v>
      </c>
      <c r="C45" s="71"/>
      <c r="D45" s="63"/>
      <c r="E45" s="64" t="s">
        <v>58</v>
      </c>
      <c r="F45" s="65"/>
      <c r="G45" s="65"/>
      <c r="H45" s="93"/>
      <c r="I45" s="67"/>
      <c r="J45" s="95">
        <f>SUM(I46:I47)</f>
        <v>0</v>
      </c>
    </row>
    <row r="46" spans="2:10" ht="15" customHeight="1">
      <c r="B46" s="68" t="s">
        <v>57</v>
      </c>
      <c r="C46" s="69" t="s">
        <v>18</v>
      </c>
      <c r="D46" s="1"/>
      <c r="E46" s="9" t="s">
        <v>59</v>
      </c>
      <c r="F46" s="7" t="s">
        <v>60</v>
      </c>
      <c r="G46" s="2">
        <v>70</v>
      </c>
      <c r="H46" s="94">
        <v>0</v>
      </c>
      <c r="I46" s="89">
        <f t="shared" ref="I46:I47" si="7">+G46*H46</f>
        <v>0</v>
      </c>
      <c r="J46" s="84"/>
    </row>
    <row r="47" spans="2:10" ht="15" customHeight="1" thickBot="1">
      <c r="B47" s="68" t="s">
        <v>57</v>
      </c>
      <c r="C47" s="69" t="s">
        <v>22</v>
      </c>
      <c r="D47" s="1"/>
      <c r="E47" s="9" t="s">
        <v>61</v>
      </c>
      <c r="F47" s="7" t="s">
        <v>60</v>
      </c>
      <c r="G47" s="2">
        <v>1</v>
      </c>
      <c r="H47" s="94">
        <v>0</v>
      </c>
      <c r="I47" s="89">
        <f t="shared" si="7"/>
        <v>0</v>
      </c>
      <c r="J47" s="84"/>
    </row>
    <row r="48" spans="2:10" ht="6.75" customHeight="1" thickBot="1">
      <c r="B48" s="75"/>
      <c r="C48" s="76"/>
      <c r="D48" s="77"/>
      <c r="E48" s="78"/>
      <c r="F48" s="79"/>
      <c r="G48" s="77"/>
      <c r="H48" s="92"/>
      <c r="I48" s="81"/>
      <c r="J48" s="82"/>
    </row>
    <row r="49" spans="2:10" ht="15" customHeight="1" thickBot="1">
      <c r="B49" s="70" t="s">
        <v>62</v>
      </c>
      <c r="C49" s="71"/>
      <c r="D49" s="63"/>
      <c r="E49" s="64" t="s">
        <v>63</v>
      </c>
      <c r="F49" s="65"/>
      <c r="G49" s="65"/>
      <c r="H49" s="93"/>
      <c r="I49" s="67"/>
      <c r="J49" s="95">
        <f>SUM(I50)</f>
        <v>0</v>
      </c>
    </row>
    <row r="50" spans="2:10" ht="15" customHeight="1" thickBot="1">
      <c r="B50" s="68" t="s">
        <v>62</v>
      </c>
      <c r="C50" s="69" t="s">
        <v>18</v>
      </c>
      <c r="D50" s="1" t="s">
        <v>64</v>
      </c>
      <c r="E50" s="9" t="s">
        <v>65</v>
      </c>
      <c r="F50" s="7" t="s">
        <v>38</v>
      </c>
      <c r="G50" s="2">
        <v>25</v>
      </c>
      <c r="H50" s="94">
        <v>0</v>
      </c>
      <c r="I50" s="89">
        <f t="shared" ref="I50" si="8">+G50*H50</f>
        <v>0</v>
      </c>
      <c r="J50" s="84"/>
    </row>
    <row r="51" spans="2:10" ht="6.75" customHeight="1" thickBot="1">
      <c r="B51" s="75"/>
      <c r="C51" s="76"/>
      <c r="D51" s="77"/>
      <c r="E51" s="78"/>
      <c r="F51" s="79"/>
      <c r="G51" s="77"/>
      <c r="H51" s="92"/>
      <c r="I51" s="81"/>
      <c r="J51" s="82"/>
    </row>
    <row r="52" spans="2:10" ht="15" customHeight="1" thickBot="1">
      <c r="B52" s="70" t="s">
        <v>66</v>
      </c>
      <c r="C52" s="71"/>
      <c r="D52" s="63"/>
      <c r="E52" s="64" t="s">
        <v>67</v>
      </c>
      <c r="F52" s="65"/>
      <c r="G52" s="65"/>
      <c r="H52" s="93"/>
      <c r="I52" s="67"/>
      <c r="J52" s="95">
        <f>SUM(I53:I55)</f>
        <v>0</v>
      </c>
    </row>
    <row r="53" spans="2:10" ht="15" customHeight="1">
      <c r="B53" s="68" t="s">
        <v>66</v>
      </c>
      <c r="C53" s="69" t="s">
        <v>18</v>
      </c>
      <c r="D53" s="1" t="s">
        <v>68</v>
      </c>
      <c r="E53" s="9" t="s">
        <v>69</v>
      </c>
      <c r="F53" s="7" t="s">
        <v>38</v>
      </c>
      <c r="G53" s="2">
        <v>40</v>
      </c>
      <c r="H53" s="94">
        <v>0</v>
      </c>
      <c r="I53" s="89">
        <f t="shared" ref="I53:I55" si="9">+G53*H53</f>
        <v>0</v>
      </c>
      <c r="J53" s="87"/>
    </row>
    <row r="54" spans="2:10" ht="15" customHeight="1">
      <c r="B54" s="68" t="s">
        <v>66</v>
      </c>
      <c r="C54" s="69" t="s">
        <v>22</v>
      </c>
      <c r="D54" s="1" t="s">
        <v>68</v>
      </c>
      <c r="E54" s="9" t="s">
        <v>70</v>
      </c>
      <c r="F54" s="7" t="s">
        <v>38</v>
      </c>
      <c r="G54" s="2">
        <v>10</v>
      </c>
      <c r="H54" s="94">
        <v>0</v>
      </c>
      <c r="I54" s="89">
        <f t="shared" si="9"/>
        <v>0</v>
      </c>
      <c r="J54" s="87"/>
    </row>
    <row r="55" spans="2:10" ht="15" customHeight="1" thickBot="1">
      <c r="B55" s="68" t="s">
        <v>66</v>
      </c>
      <c r="C55" s="69" t="s">
        <v>27</v>
      </c>
      <c r="D55" s="1" t="s">
        <v>68</v>
      </c>
      <c r="E55" s="9" t="s">
        <v>71</v>
      </c>
      <c r="F55" s="7" t="s">
        <v>38</v>
      </c>
      <c r="G55" s="2">
        <v>14</v>
      </c>
      <c r="H55" s="94">
        <v>0</v>
      </c>
      <c r="I55" s="89">
        <f t="shared" si="9"/>
        <v>0</v>
      </c>
      <c r="J55" s="87"/>
    </row>
    <row r="56" spans="2:10" ht="6.75" customHeight="1" thickBot="1">
      <c r="B56" s="75"/>
      <c r="C56" s="76"/>
      <c r="D56" s="77"/>
      <c r="E56" s="78"/>
      <c r="F56" s="79"/>
      <c r="G56" s="77"/>
      <c r="H56" s="92"/>
      <c r="I56" s="90"/>
      <c r="J56" s="82"/>
    </row>
    <row r="57" spans="2:10" ht="15" customHeight="1" thickBot="1">
      <c r="B57" s="70" t="s">
        <v>72</v>
      </c>
      <c r="C57" s="71"/>
      <c r="D57" s="63"/>
      <c r="E57" s="64" t="s">
        <v>73</v>
      </c>
      <c r="F57" s="65"/>
      <c r="G57" s="65"/>
      <c r="H57" s="93"/>
      <c r="I57" s="67"/>
      <c r="J57" s="95">
        <f>SUM(I58:I62)</f>
        <v>0</v>
      </c>
    </row>
    <row r="58" spans="2:10" ht="15" customHeight="1">
      <c r="B58" s="68" t="s">
        <v>72</v>
      </c>
      <c r="C58" s="69" t="s">
        <v>18</v>
      </c>
      <c r="D58" s="72" t="s">
        <v>74</v>
      </c>
      <c r="E58" s="9" t="s">
        <v>75</v>
      </c>
      <c r="F58" s="7" t="s">
        <v>60</v>
      </c>
      <c r="G58" s="2">
        <v>46</v>
      </c>
      <c r="H58" s="94">
        <v>0</v>
      </c>
      <c r="I58" s="89">
        <f t="shared" ref="I58:I62" si="10">+G58*H58</f>
        <v>0</v>
      </c>
      <c r="J58" s="87"/>
    </row>
    <row r="59" spans="2:10" ht="15" customHeight="1">
      <c r="B59" s="68" t="s">
        <v>72</v>
      </c>
      <c r="C59" s="69" t="s">
        <v>22</v>
      </c>
      <c r="D59" s="72" t="s">
        <v>74</v>
      </c>
      <c r="E59" s="9" t="s">
        <v>76</v>
      </c>
      <c r="F59" s="7" t="s">
        <v>60</v>
      </c>
      <c r="G59" s="2">
        <v>103</v>
      </c>
      <c r="H59" s="94">
        <v>0</v>
      </c>
      <c r="I59" s="89">
        <f t="shared" si="10"/>
        <v>0</v>
      </c>
      <c r="J59" s="87"/>
    </row>
    <row r="60" spans="2:10" ht="15" customHeight="1">
      <c r="B60" s="68" t="s">
        <v>72</v>
      </c>
      <c r="C60" s="69" t="s">
        <v>27</v>
      </c>
      <c r="D60" s="72" t="s">
        <v>74</v>
      </c>
      <c r="E60" s="9" t="s">
        <v>77</v>
      </c>
      <c r="F60" s="7" t="s">
        <v>60</v>
      </c>
      <c r="G60" s="2">
        <v>8</v>
      </c>
      <c r="H60" s="94">
        <v>0</v>
      </c>
      <c r="I60" s="89">
        <f t="shared" si="10"/>
        <v>0</v>
      </c>
      <c r="J60" s="87"/>
    </row>
    <row r="61" spans="2:10" ht="15" customHeight="1">
      <c r="B61" s="68" t="s">
        <v>72</v>
      </c>
      <c r="C61" s="69" t="s">
        <v>32</v>
      </c>
      <c r="D61" s="72" t="s">
        <v>78</v>
      </c>
      <c r="E61" s="9" t="s">
        <v>79</v>
      </c>
      <c r="F61" s="7" t="s">
        <v>80</v>
      </c>
      <c r="G61" s="2">
        <v>30</v>
      </c>
      <c r="H61" s="94">
        <v>0</v>
      </c>
      <c r="I61" s="89">
        <f t="shared" si="10"/>
        <v>0</v>
      </c>
      <c r="J61" s="87"/>
    </row>
    <row r="62" spans="2:10" ht="15" customHeight="1" thickBot="1">
      <c r="B62" s="68" t="s">
        <v>72</v>
      </c>
      <c r="C62" s="69" t="s">
        <v>35</v>
      </c>
      <c r="D62" s="72" t="s">
        <v>78</v>
      </c>
      <c r="E62" s="9" t="s">
        <v>81</v>
      </c>
      <c r="F62" s="7" t="s">
        <v>31</v>
      </c>
      <c r="G62" s="2">
        <v>35</v>
      </c>
      <c r="H62" s="94">
        <v>0</v>
      </c>
      <c r="I62" s="89">
        <f t="shared" si="10"/>
        <v>0</v>
      </c>
      <c r="J62" s="87"/>
    </row>
    <row r="63" spans="2:10" ht="6.75" customHeight="1" thickBot="1">
      <c r="B63" s="75"/>
      <c r="C63" s="76"/>
      <c r="D63" s="77"/>
      <c r="E63" s="78"/>
      <c r="F63" s="79"/>
      <c r="G63" s="77"/>
      <c r="H63" s="92"/>
      <c r="I63" s="81"/>
      <c r="J63" s="82"/>
    </row>
    <row r="64" spans="2:10" ht="15" customHeight="1" thickBot="1">
      <c r="B64" s="70" t="s">
        <v>82</v>
      </c>
      <c r="C64" s="71"/>
      <c r="D64" s="63"/>
      <c r="E64" s="64" t="s">
        <v>83</v>
      </c>
      <c r="F64" s="65"/>
      <c r="G64" s="65"/>
      <c r="H64" s="93"/>
      <c r="I64" s="67"/>
      <c r="J64" s="95">
        <f>SUM(I65:I67)</f>
        <v>0</v>
      </c>
    </row>
    <row r="65" spans="2:10" ht="15" customHeight="1">
      <c r="B65" s="68" t="s">
        <v>82</v>
      </c>
      <c r="C65" s="69" t="s">
        <v>18</v>
      </c>
      <c r="D65" s="72"/>
      <c r="E65" s="9" t="s">
        <v>84</v>
      </c>
      <c r="F65" s="7" t="s">
        <v>38</v>
      </c>
      <c r="G65" s="2">
        <v>1</v>
      </c>
      <c r="H65" s="94">
        <v>0</v>
      </c>
      <c r="I65" s="89">
        <f t="shared" ref="I65:I67" si="11">+G65*H65</f>
        <v>0</v>
      </c>
      <c r="J65" s="87"/>
    </row>
    <row r="66" spans="2:10" ht="15" customHeight="1">
      <c r="B66" s="68" t="s">
        <v>82</v>
      </c>
      <c r="C66" s="69" t="s">
        <v>22</v>
      </c>
      <c r="D66" s="72"/>
      <c r="E66" s="9" t="s">
        <v>85</v>
      </c>
      <c r="F66" s="7" t="s">
        <v>38</v>
      </c>
      <c r="G66" s="2">
        <v>2</v>
      </c>
      <c r="H66" s="94">
        <v>0</v>
      </c>
      <c r="I66" s="89">
        <f t="shared" si="11"/>
        <v>0</v>
      </c>
      <c r="J66" s="87"/>
    </row>
    <row r="67" spans="2:10" ht="15" customHeight="1" thickBot="1">
      <c r="B67" s="68" t="s">
        <v>82</v>
      </c>
      <c r="C67" s="69" t="s">
        <v>27</v>
      </c>
      <c r="D67" s="72"/>
      <c r="E67" s="9" t="s">
        <v>86</v>
      </c>
      <c r="F67" s="7" t="s">
        <v>38</v>
      </c>
      <c r="G67" s="2">
        <v>1</v>
      </c>
      <c r="H67" s="94">
        <v>0</v>
      </c>
      <c r="I67" s="89">
        <f t="shared" si="11"/>
        <v>0</v>
      </c>
      <c r="J67" s="87"/>
    </row>
    <row r="68" spans="2:10" ht="6.75" customHeight="1" thickBot="1">
      <c r="B68" s="75"/>
      <c r="C68" s="76"/>
      <c r="D68" s="77"/>
      <c r="E68" s="78"/>
      <c r="F68" s="79"/>
      <c r="G68" s="77"/>
      <c r="H68" s="92"/>
      <c r="I68" s="81"/>
      <c r="J68" s="82"/>
    </row>
    <row r="69" spans="2:10" ht="15" customHeight="1" thickBot="1">
      <c r="B69" s="70" t="s">
        <v>87</v>
      </c>
      <c r="C69" s="71"/>
      <c r="D69" s="63"/>
      <c r="E69" s="64" t="s">
        <v>88</v>
      </c>
      <c r="F69" s="65"/>
      <c r="G69" s="65"/>
      <c r="H69" s="93"/>
      <c r="I69" s="67"/>
      <c r="J69" s="95">
        <f>SUM(I70:I76)</f>
        <v>0</v>
      </c>
    </row>
    <row r="70" spans="2:10" ht="15" customHeight="1">
      <c r="B70" s="68" t="s">
        <v>87</v>
      </c>
      <c r="C70" s="69" t="s">
        <v>18</v>
      </c>
      <c r="D70" s="72" t="s">
        <v>89</v>
      </c>
      <c r="E70" s="9" t="s">
        <v>90</v>
      </c>
      <c r="F70" s="7" t="s">
        <v>38</v>
      </c>
      <c r="G70" s="2">
        <v>1</v>
      </c>
      <c r="H70" s="94">
        <v>0</v>
      </c>
      <c r="I70" s="89">
        <f t="shared" ref="I70:I76" si="12">+G70*H70</f>
        <v>0</v>
      </c>
      <c r="J70" s="87"/>
    </row>
    <row r="71" spans="2:10" ht="15" customHeight="1">
      <c r="B71" s="68" t="s">
        <v>87</v>
      </c>
      <c r="C71" s="69" t="s">
        <v>22</v>
      </c>
      <c r="D71" s="72" t="s">
        <v>89</v>
      </c>
      <c r="E71" s="9" t="s">
        <v>91</v>
      </c>
      <c r="F71" s="7" t="s">
        <v>38</v>
      </c>
      <c r="G71" s="2">
        <v>2</v>
      </c>
      <c r="H71" s="94">
        <v>0</v>
      </c>
      <c r="I71" s="89">
        <f t="shared" si="12"/>
        <v>0</v>
      </c>
      <c r="J71" s="87"/>
    </row>
    <row r="72" spans="2:10" ht="15" customHeight="1">
      <c r="B72" s="68" t="s">
        <v>87</v>
      </c>
      <c r="C72" s="69" t="s">
        <v>27</v>
      </c>
      <c r="D72" s="72" t="s">
        <v>89</v>
      </c>
      <c r="E72" s="9" t="s">
        <v>92</v>
      </c>
      <c r="F72" s="7" t="s">
        <v>38</v>
      </c>
      <c r="G72" s="2">
        <v>1</v>
      </c>
      <c r="H72" s="94">
        <v>0</v>
      </c>
      <c r="I72" s="89">
        <f t="shared" si="12"/>
        <v>0</v>
      </c>
      <c r="J72" s="87"/>
    </row>
    <row r="73" spans="2:10" ht="15" customHeight="1">
      <c r="B73" s="68" t="s">
        <v>87</v>
      </c>
      <c r="C73" s="69" t="s">
        <v>32</v>
      </c>
      <c r="D73" s="72" t="s">
        <v>93</v>
      </c>
      <c r="E73" s="9" t="s">
        <v>94</v>
      </c>
      <c r="F73" s="7" t="s">
        <v>38</v>
      </c>
      <c r="G73" s="2">
        <v>2</v>
      </c>
      <c r="H73" s="94">
        <v>0</v>
      </c>
      <c r="I73" s="89">
        <f t="shared" si="12"/>
        <v>0</v>
      </c>
      <c r="J73" s="87"/>
    </row>
    <row r="74" spans="2:10" ht="15" customHeight="1">
      <c r="B74" s="68" t="s">
        <v>87</v>
      </c>
      <c r="C74" s="69" t="s">
        <v>35</v>
      </c>
      <c r="D74" s="72" t="s">
        <v>89</v>
      </c>
      <c r="E74" s="9" t="s">
        <v>95</v>
      </c>
      <c r="F74" s="7" t="s">
        <v>38</v>
      </c>
      <c r="G74" s="2">
        <v>3</v>
      </c>
      <c r="H74" s="94">
        <v>0</v>
      </c>
      <c r="I74" s="89">
        <f t="shared" si="12"/>
        <v>0</v>
      </c>
      <c r="J74" s="87"/>
    </row>
    <row r="75" spans="2:10" ht="15" customHeight="1">
      <c r="B75" s="68" t="s">
        <v>87</v>
      </c>
      <c r="C75" s="69" t="s">
        <v>44</v>
      </c>
      <c r="D75" s="72" t="s">
        <v>89</v>
      </c>
      <c r="E75" s="9" t="s">
        <v>96</v>
      </c>
      <c r="F75" s="7" t="s">
        <v>38</v>
      </c>
      <c r="G75" s="2">
        <v>4</v>
      </c>
      <c r="H75" s="94">
        <v>0</v>
      </c>
      <c r="I75" s="89">
        <f t="shared" si="12"/>
        <v>0</v>
      </c>
      <c r="J75" s="87"/>
    </row>
    <row r="76" spans="2:10" ht="15" customHeight="1" thickBot="1">
      <c r="B76" s="68" t="s">
        <v>87</v>
      </c>
      <c r="C76" s="69" t="s">
        <v>49</v>
      </c>
      <c r="D76" s="72" t="s">
        <v>89</v>
      </c>
      <c r="E76" s="9" t="s">
        <v>97</v>
      </c>
      <c r="F76" s="7" t="s">
        <v>38</v>
      </c>
      <c r="G76" s="2">
        <v>4</v>
      </c>
      <c r="H76" s="94">
        <v>0</v>
      </c>
      <c r="I76" s="89">
        <f t="shared" si="12"/>
        <v>0</v>
      </c>
      <c r="J76" s="87"/>
    </row>
    <row r="77" spans="2:10" ht="6.75" customHeight="1" thickBot="1">
      <c r="B77" s="75"/>
      <c r="C77" s="76"/>
      <c r="D77" s="77"/>
      <c r="E77" s="78"/>
      <c r="F77" s="79"/>
      <c r="G77" s="77"/>
      <c r="H77" s="92"/>
      <c r="I77" s="81"/>
      <c r="J77" s="82"/>
    </row>
    <row r="78" spans="2:10" ht="15" customHeight="1" thickBot="1">
      <c r="B78" s="70" t="s">
        <v>98</v>
      </c>
      <c r="C78" s="71"/>
      <c r="D78" s="63"/>
      <c r="E78" s="64" t="s">
        <v>99</v>
      </c>
      <c r="F78" s="65"/>
      <c r="G78" s="65"/>
      <c r="H78" s="93"/>
      <c r="I78" s="67"/>
      <c r="J78" s="95">
        <f>SUM(I79:I80)</f>
        <v>0</v>
      </c>
    </row>
    <row r="79" spans="2:10" ht="15" customHeight="1">
      <c r="B79" s="68" t="s">
        <v>98</v>
      </c>
      <c r="C79" s="69" t="s">
        <v>18</v>
      </c>
      <c r="D79" s="72" t="s">
        <v>100</v>
      </c>
      <c r="E79" s="9" t="s">
        <v>101</v>
      </c>
      <c r="F79" s="7" t="s">
        <v>38</v>
      </c>
      <c r="G79" s="2">
        <v>2</v>
      </c>
      <c r="H79" s="94">
        <v>0</v>
      </c>
      <c r="I79" s="89">
        <f t="shared" ref="I79:I80" si="13">+G79*H79</f>
        <v>0</v>
      </c>
      <c r="J79" s="87"/>
    </row>
    <row r="80" spans="2:10" ht="15" customHeight="1" thickBot="1">
      <c r="B80" s="68" t="s">
        <v>98</v>
      </c>
      <c r="C80" s="69" t="s">
        <v>22</v>
      </c>
      <c r="D80" s="72" t="s">
        <v>100</v>
      </c>
      <c r="E80" s="9" t="s">
        <v>102</v>
      </c>
      <c r="F80" s="7" t="s">
        <v>38</v>
      </c>
      <c r="G80" s="2">
        <v>1</v>
      </c>
      <c r="H80" s="94">
        <v>0</v>
      </c>
      <c r="I80" s="89">
        <f t="shared" si="13"/>
        <v>0</v>
      </c>
      <c r="J80" s="87"/>
    </row>
    <row r="81" spans="2:10" ht="6.75" customHeight="1" thickBot="1">
      <c r="B81" s="75"/>
      <c r="C81" s="76"/>
      <c r="D81" s="77"/>
      <c r="E81" s="78"/>
      <c r="F81" s="79"/>
      <c r="G81" s="77"/>
      <c r="H81" s="92"/>
      <c r="I81" s="81"/>
      <c r="J81" s="82"/>
    </row>
    <row r="82" spans="2:10" ht="15" customHeight="1" thickBot="1">
      <c r="B82" s="70" t="s">
        <v>103</v>
      </c>
      <c r="C82" s="71"/>
      <c r="D82" s="63"/>
      <c r="E82" s="64" t="s">
        <v>104</v>
      </c>
      <c r="F82" s="65"/>
      <c r="G82" s="65"/>
      <c r="H82" s="93"/>
      <c r="I82" s="67"/>
      <c r="J82" s="95">
        <f>SUM(I83:I85)</f>
        <v>0</v>
      </c>
    </row>
    <row r="83" spans="2:10" ht="15" customHeight="1">
      <c r="B83" s="68" t="s">
        <v>103</v>
      </c>
      <c r="C83" s="69" t="s">
        <v>18</v>
      </c>
      <c r="D83" s="72"/>
      <c r="E83" s="9" t="s">
        <v>105</v>
      </c>
      <c r="F83" s="7" t="s">
        <v>38</v>
      </c>
      <c r="G83" s="2">
        <v>8</v>
      </c>
      <c r="H83" s="94">
        <v>0</v>
      </c>
      <c r="I83" s="89">
        <f t="shared" ref="I83:I85" si="14">+G83*H83</f>
        <v>0</v>
      </c>
      <c r="J83" s="87"/>
    </row>
    <row r="84" spans="2:10" ht="15" customHeight="1">
      <c r="B84" s="68" t="s">
        <v>103</v>
      </c>
      <c r="C84" s="69" t="s">
        <v>22</v>
      </c>
      <c r="D84" s="72"/>
      <c r="E84" s="9" t="s">
        <v>106</v>
      </c>
      <c r="F84" s="7" t="s">
        <v>38</v>
      </c>
      <c r="G84" s="2">
        <v>4</v>
      </c>
      <c r="H84" s="94">
        <v>0</v>
      </c>
      <c r="I84" s="89">
        <f t="shared" si="14"/>
        <v>0</v>
      </c>
      <c r="J84" s="87"/>
    </row>
    <row r="85" spans="2:10" ht="15" customHeight="1" thickBot="1">
      <c r="B85" s="68" t="s">
        <v>103</v>
      </c>
      <c r="C85" s="69" t="s">
        <v>27</v>
      </c>
      <c r="D85" s="72"/>
      <c r="E85" s="9" t="s">
        <v>107</v>
      </c>
      <c r="F85" s="7" t="s">
        <v>38</v>
      </c>
      <c r="G85" s="2">
        <v>2</v>
      </c>
      <c r="H85" s="94">
        <v>0</v>
      </c>
      <c r="I85" s="89">
        <f t="shared" si="14"/>
        <v>0</v>
      </c>
      <c r="J85" s="87"/>
    </row>
    <row r="86" spans="2:10" ht="6.75" customHeight="1" thickBot="1">
      <c r="B86" s="75"/>
      <c r="C86" s="76"/>
      <c r="D86" s="77"/>
      <c r="E86" s="78"/>
      <c r="F86" s="79"/>
      <c r="G86" s="77"/>
      <c r="H86" s="92"/>
      <c r="I86" s="81"/>
      <c r="J86" s="82"/>
    </row>
    <row r="87" spans="2:10" ht="15" customHeight="1" thickBot="1">
      <c r="B87" s="70" t="s">
        <v>108</v>
      </c>
      <c r="C87" s="71"/>
      <c r="D87" s="63"/>
      <c r="E87" s="64" t="s">
        <v>109</v>
      </c>
      <c r="F87" s="65"/>
      <c r="G87" s="65"/>
      <c r="H87" s="93"/>
      <c r="I87" s="67"/>
      <c r="J87" s="95">
        <f>SUM(I88:I89)</f>
        <v>0</v>
      </c>
    </row>
    <row r="88" spans="2:10" ht="15" customHeight="1">
      <c r="B88" s="68" t="s">
        <v>108</v>
      </c>
      <c r="C88" s="69" t="s">
        <v>18</v>
      </c>
      <c r="D88" s="72"/>
      <c r="E88" s="9" t="s">
        <v>110</v>
      </c>
      <c r="F88" s="7" t="s">
        <v>38</v>
      </c>
      <c r="G88" s="2">
        <v>6</v>
      </c>
      <c r="H88" s="94">
        <v>0</v>
      </c>
      <c r="I88" s="89">
        <f t="shared" ref="I88:I89" si="15">+G88*H88</f>
        <v>0</v>
      </c>
      <c r="J88" s="87"/>
    </row>
    <row r="89" spans="2:10" ht="15" customHeight="1" thickBot="1">
      <c r="B89" s="68" t="s">
        <v>108</v>
      </c>
      <c r="C89" s="69" t="s">
        <v>22</v>
      </c>
      <c r="D89" s="72"/>
      <c r="E89" s="9" t="s">
        <v>111</v>
      </c>
      <c r="F89" s="7" t="s">
        <v>38</v>
      </c>
      <c r="G89" s="2">
        <v>2</v>
      </c>
      <c r="H89" s="94">
        <v>0</v>
      </c>
      <c r="I89" s="89">
        <f t="shared" si="15"/>
        <v>0</v>
      </c>
      <c r="J89" s="87"/>
    </row>
    <row r="90" spans="2:10" ht="6.75" customHeight="1" thickBot="1">
      <c r="B90" s="75"/>
      <c r="C90" s="76"/>
      <c r="D90" s="77"/>
      <c r="E90" s="78"/>
      <c r="F90" s="79"/>
      <c r="G90" s="77"/>
      <c r="H90" s="92"/>
      <c r="I90" s="81"/>
      <c r="J90" s="82"/>
    </row>
    <row r="91" spans="2:10" ht="15" customHeight="1" thickBot="1">
      <c r="B91" s="70" t="s">
        <v>108</v>
      </c>
      <c r="C91" s="71"/>
      <c r="D91" s="63"/>
      <c r="E91" s="64" t="s">
        <v>112</v>
      </c>
      <c r="F91" s="65"/>
      <c r="G91" s="65"/>
      <c r="H91" s="93"/>
      <c r="I91" s="67"/>
      <c r="J91" s="95">
        <f>SUM(I92:I93)</f>
        <v>0</v>
      </c>
    </row>
    <row r="92" spans="2:10" ht="15" customHeight="1">
      <c r="B92" s="68" t="s">
        <v>108</v>
      </c>
      <c r="C92" s="69" t="s">
        <v>18</v>
      </c>
      <c r="D92" s="72"/>
      <c r="E92" s="9" t="s">
        <v>113</v>
      </c>
      <c r="F92" s="7" t="s">
        <v>38</v>
      </c>
      <c r="G92" s="2">
        <v>1</v>
      </c>
      <c r="H92" s="94">
        <v>0</v>
      </c>
      <c r="I92" s="89">
        <f t="shared" ref="I92" si="16">+G92*H92</f>
        <v>0</v>
      </c>
      <c r="J92" s="87"/>
    </row>
    <row r="93" spans="2:10" ht="15" customHeight="1" thickBot="1">
      <c r="B93" s="68" t="s">
        <v>108</v>
      </c>
      <c r="C93" s="69" t="s">
        <v>22</v>
      </c>
      <c r="D93" s="72"/>
      <c r="E93" s="9"/>
      <c r="F93" s="7"/>
      <c r="G93" s="2"/>
      <c r="H93" s="94"/>
      <c r="I93" s="89"/>
      <c r="J93" s="87"/>
    </row>
    <row r="94" spans="2:10" ht="6.75" customHeight="1" thickBot="1">
      <c r="B94" s="75"/>
      <c r="C94" s="76"/>
      <c r="D94" s="77"/>
      <c r="E94" s="78"/>
      <c r="F94" s="79"/>
      <c r="G94" s="77"/>
      <c r="H94" s="80"/>
      <c r="I94" s="81"/>
      <c r="J94" s="82"/>
    </row>
    <row r="95" spans="2:10" ht="24" thickBot="1">
      <c r="B95" s="99"/>
      <c r="C95" s="100"/>
      <c r="D95" s="100"/>
      <c r="E95" s="100"/>
      <c r="F95" s="100"/>
      <c r="G95" s="100"/>
      <c r="H95" s="100"/>
      <c r="I95" s="40"/>
      <c r="J95" s="83">
        <f>SUM(J13,J16,J21,J24,J27,J34,J38,J45,J49,J52,J57,J64,J69,J78,J82,J87,J91)</f>
        <v>0</v>
      </c>
    </row>
    <row r="96" spans="2:10" ht="15" thickBot="1">
      <c r="B96" s="41"/>
      <c r="C96" s="41"/>
      <c r="D96" s="41"/>
      <c r="E96" s="41"/>
      <c r="F96" s="41"/>
      <c r="G96" s="42"/>
      <c r="H96" s="42"/>
      <c r="I96" s="41"/>
    </row>
    <row r="97" spans="2:10" ht="27" customHeight="1" thickBot="1">
      <c r="B97" s="96" t="s">
        <v>114</v>
      </c>
      <c r="C97" s="97"/>
      <c r="D97" s="97"/>
      <c r="E97" s="97"/>
      <c r="F97" s="97"/>
      <c r="G97" s="97"/>
      <c r="H97" s="97"/>
      <c r="I97" s="97"/>
      <c r="J97" s="98"/>
    </row>
    <row r="98" spans="2:10" ht="15" thickBot="1">
      <c r="B98" s="41"/>
      <c r="C98" s="41"/>
      <c r="D98" s="41"/>
      <c r="E98" s="41"/>
      <c r="F98" s="41"/>
      <c r="G98" s="42"/>
      <c r="H98" s="42"/>
      <c r="I98" s="41"/>
    </row>
    <row r="99" spans="2:10" ht="21" thickBot="1">
      <c r="B99" s="101" t="s">
        <v>115</v>
      </c>
      <c r="C99" s="102"/>
      <c r="D99" s="102"/>
      <c r="E99" s="102"/>
      <c r="F99" s="102"/>
      <c r="G99" s="102"/>
      <c r="H99" s="103"/>
      <c r="I99" s="118">
        <f>+J95</f>
        <v>0</v>
      </c>
      <c r="J99" s="119"/>
    </row>
    <row r="100" spans="2:10" ht="16.5" thickBot="1">
      <c r="B100" s="43"/>
      <c r="C100" s="44"/>
      <c r="D100" s="44"/>
      <c r="E100" s="44"/>
      <c r="F100" s="45"/>
      <c r="G100" s="46" t="s">
        <v>116</v>
      </c>
      <c r="H100" s="46" t="s">
        <v>117</v>
      </c>
      <c r="I100" s="120">
        <f>+I99*0.21</f>
        <v>0</v>
      </c>
      <c r="J100" s="121"/>
    </row>
    <row r="101" spans="2:10" ht="16.5" thickBot="1">
      <c r="B101" s="47"/>
      <c r="C101" s="48"/>
      <c r="D101" s="48"/>
      <c r="E101" s="48"/>
      <c r="F101" s="49"/>
      <c r="G101" s="50" t="s">
        <v>118</v>
      </c>
      <c r="H101" s="48"/>
      <c r="I101" s="120">
        <f>+I100+I99</f>
        <v>0</v>
      </c>
      <c r="J101" s="121"/>
    </row>
    <row r="102" spans="2:10" ht="15.75">
      <c r="B102" s="51"/>
      <c r="C102" s="51"/>
      <c r="D102" s="51"/>
      <c r="E102" s="51"/>
      <c r="F102" s="52"/>
      <c r="G102" s="53"/>
      <c r="H102" s="51"/>
      <c r="I102" s="54"/>
    </row>
  </sheetData>
  <mergeCells count="9">
    <mergeCell ref="I100:J100"/>
    <mergeCell ref="I101:J101"/>
    <mergeCell ref="B97:J97"/>
    <mergeCell ref="B95:H95"/>
    <mergeCell ref="B99:H99"/>
    <mergeCell ref="D10:H10"/>
    <mergeCell ref="D2:I6"/>
    <mergeCell ref="F8:I8"/>
    <mergeCell ref="I99:J99"/>
  </mergeCells>
  <phoneticPr fontId="0" type="noConversion"/>
  <printOptions horizontalCentered="1"/>
  <pageMargins left="0.74803149606299213" right="0.74803149606299213" top="0.39370078740157483" bottom="0.59055118110236227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MYA</dc:creator>
  <cp:keywords/>
  <dc:description/>
  <cp:lastModifiedBy/>
  <cp:revision/>
  <dcterms:created xsi:type="dcterms:W3CDTF">2009-01-23T20:12:15Z</dcterms:created>
  <dcterms:modified xsi:type="dcterms:W3CDTF">2023-03-13T16:44:55Z</dcterms:modified>
  <cp:category/>
  <cp:contentStatus/>
</cp:coreProperties>
</file>